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bFa0/6itl51ocbQT8ba+BmRInVn1cK+UP+9dBpF2AyN7hRm4VbOaOYEzL22e2L6L3opmqM6MSTmHMOduMUWiw==" workbookSaltValue="dBYU5Ztl/ATeC1kgegjY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<sst xmlns="http://schemas.openxmlformats.org/spreadsheetml/2006/main" count="220" uniqueCount="108">
  <si>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</si>
  <si>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</si>
  <si>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</si>
  <si>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</si>
  <si>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</si>
  <si>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</si>
  <si>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</si>
  <si>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</si>
  <si>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</si>
  <si>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</si>
  <si>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</si>
  <si>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</si>
  <si>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</si>
  <si>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</si>
  <si>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</si>
  <si>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</si>
  <si>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</si>
  <si>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</si>
  <si>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</si>
  <si>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</si>
  <si>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</si>
  <si>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</si>
  <si>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</si>
  <si>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</si>
  <si>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</si>
  <si>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</si>
  <si>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</si>
  <si>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</si>
  <si>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</si>
  <si>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</si>
  <si>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</si>
  <si>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</si>
  <si>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</si>
  <si>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</si>
  <si>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</si>
  <si>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</si>
  <si>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</si>
  <si>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</si>
  <si>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</si>
  <si>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</si>
  <si>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</si>
  <si>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</si>
  <si>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</si>
  <si>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</si>
  <si>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</si>
  <si>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</si>
  <si>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</si>
  <si>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</si>
  <si>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</si>
  <si>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</si>
  <si>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</si>
  <si>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</si>
  <si>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</si>
  <si>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</si>
  <si>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</si>
  <si>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</si>
  <si>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</si>
  <si>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</si>
  <si>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</si>
  <si>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</si>
  <si>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</si>
  <si>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</si>
  <si>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</si>
  <si>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</si>
  <si>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</si>
  <si>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</si>
  <si>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</si>
  <si>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</si>
  <si>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</si>
  <si>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</si>
  <si>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</si>
  <si>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</si>
  <si>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</si>
  <si>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</si>
  <si>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</si>
  <si>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</si>
  <si>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</si>
  <si>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</si>
  <si>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</si>
  <si>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</si>
  <si>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</si>
  <si>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</si>
  <si>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</si>
  <si>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</si>
  <si>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</si>
  <si>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</si>
  <si>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</si>
  <si>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</si>
  <si>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</si>
  <si>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</si>
  <si>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</si>
  <si>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</si>
  <si>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</si>
  <si>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</si>
  <si>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</si>
  <si>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</si>
  <si>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</si>
  <si>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</si>
  <si>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</si>
  <si>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</si>
  <si>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</si>
  <si>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</si>
  <si>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</si>
  <si>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</si>
  <si>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</si>
  <si>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累積欠損金比率等から、健全で効率的な経営状況であるといえる。給水原価がやや上昇し料金回収率と施設利用率は若干低下したが、有収率は伸びており、今後はさらなる有収率改善をめざし収益を上げていかなければならない。建設改良費の増加に伴い流動比率は低下したが、必要な投資を適切に行っており、全体としては概ね安定し効率的な運営がなされているものと判断できる。今後の人口減少等による給水収益の動向について引き続き検討する必要がある。</t>
    <rPh sb="38" eb="40">
      <t>キュウスイ</t>
    </rPh>
    <rPh sb="40" eb="42">
      <t>ゲンカ</t>
    </rPh>
    <rPh sb="45" eb="47">
      <t>ジョウショウ</t>
    </rPh>
    <rPh sb="48" eb="50">
      <t>リョウキン</t>
    </rPh>
    <rPh sb="50" eb="52">
      <t>カイシュウ</t>
    </rPh>
    <rPh sb="52" eb="53">
      <t>リツ</t>
    </rPh>
    <rPh sb="62" eb="64">
      <t>テイカ</t>
    </rPh>
    <rPh sb="111" eb="113">
      <t>ケンセツ</t>
    </rPh>
    <rPh sb="113" eb="115">
      <t>カイリョウ</t>
    </rPh>
    <rPh sb="115" eb="116">
      <t>ヒ</t>
    </rPh>
    <rPh sb="117" eb="119">
      <t>ゾウカ</t>
    </rPh>
    <rPh sb="120" eb="121">
      <t>トモナ</t>
    </rPh>
    <rPh sb="127" eb="129">
      <t>テイカ</t>
    </rPh>
    <rPh sb="133" eb="135">
      <t>ヒツヨウ</t>
    </rPh>
    <rPh sb="136" eb="138">
      <t>トウシ</t>
    </rPh>
    <rPh sb="139" eb="141">
      <t>テキセツ</t>
    </rPh>
    <rPh sb="142" eb="143">
      <t>オコナ</t>
    </rPh>
    <rPh sb="203" eb="204">
      <t>ヒ</t>
    </rPh>
    <rPh sb="205" eb="206">
      <t>ツヅ</t>
    </rPh>
    <phoneticPr fontId="4"/>
  </si>
  <si>
    <t>　管路更新事業として現在令和3年度までの計画で進めており、管路経年化率は若干であるが下降してきてはいる。しかし、管路更新率からみるとさらなる更新投資が必要であるものと考えられるため、次期更新事業を実施するよう計画している。今後も経年化は進行するため、費用対効果を十分に検討しながら対策を行うことが必要である。</t>
    <rPh sb="5" eb="7">
      <t>ジギョウ</t>
    </rPh>
    <rPh sb="10" eb="12">
      <t>ゲンザイ</t>
    </rPh>
    <rPh sb="12" eb="14">
      <t>レイワ</t>
    </rPh>
    <rPh sb="15" eb="16">
      <t>ネン</t>
    </rPh>
    <rPh sb="16" eb="17">
      <t>ド</t>
    </rPh>
    <rPh sb="36" eb="38">
      <t>ジャッカン</t>
    </rPh>
    <rPh sb="42" eb="44">
      <t>カコウ</t>
    </rPh>
    <rPh sb="56" eb="58">
      <t>カンロ</t>
    </rPh>
    <rPh sb="58" eb="60">
      <t>コウシン</t>
    </rPh>
    <rPh sb="60" eb="61">
      <t>リツ</t>
    </rPh>
    <rPh sb="70" eb="72">
      <t>コウシン</t>
    </rPh>
    <rPh sb="72" eb="74">
      <t>トウシ</t>
    </rPh>
    <rPh sb="75" eb="77">
      <t>ヒツヨウ</t>
    </rPh>
    <rPh sb="83" eb="84">
      <t>カンガ</t>
    </rPh>
    <rPh sb="98" eb="100">
      <t>ジッシ</t>
    </rPh>
    <phoneticPr fontId="4"/>
  </si>
  <si>
    <t>　全国平均、類似団体平均と比較すると、経営状況は良好である。有収率は改善し伸びをみせたが、更なる改善をめざし収益をあげる努力を行うとともに、引き続き経費削減に努めることが必要である。今後の人口減少にともなう料金収入等の動向を見据えながら、収益確保や計画的な設備投資を行うことが求められるとともに、将来的な現有施設の改廃等についての検討も進めていくべきである。
　老朽化対策は概ね順調に進んでいるが、管路経年化率は高水準であり、また、減価償却率が比較的高い状況に変わりはなく、早期に事業を拡大する等対策への投資を推進すべき状況である。現況では経常損益、債務残高が良好であるものの、管路更新率は低く投資控えの状況にあるため、今後は更なる老朽化対策事業を早期に実施していくことが必要である。
　令和2年度に経営戦略を策定する計画であり、総合的な分析により経営の健全化・安定化を目指していく。</t>
    <rPh sb="34" eb="36">
      <t>カイゼン</t>
    </rPh>
    <rPh sb="37" eb="38">
      <t>ノ</t>
    </rPh>
    <rPh sb="45" eb="46">
      <t>サラ</t>
    </rPh>
    <rPh sb="70" eb="71">
      <t>ヒ</t>
    </rPh>
    <rPh sb="72" eb="73">
      <t>ツヅ</t>
    </rPh>
    <rPh sb="148" eb="151">
      <t>ショウライテキ</t>
    </rPh>
    <rPh sb="152" eb="154">
      <t>ゲンユウ</t>
    </rPh>
    <rPh sb="154" eb="156">
      <t>シセツ</t>
    </rPh>
    <rPh sb="157" eb="159">
      <t>カイハイ</t>
    </rPh>
    <rPh sb="159" eb="160">
      <t>トウ</t>
    </rPh>
    <rPh sb="165" eb="167">
      <t>ケントウ</t>
    </rPh>
    <rPh sb="168" eb="169">
      <t>スス</t>
    </rPh>
    <rPh sb="206" eb="209">
      <t>コウスイジュン</t>
    </rPh>
    <rPh sb="230" eb="231">
      <t>カ</t>
    </rPh>
    <rPh sb="260" eb="262">
      <t>ジョウキョウ</t>
    </rPh>
    <rPh sb="289" eb="291">
      <t>カンロ</t>
    </rPh>
    <rPh sb="291" eb="293">
      <t>コウシン</t>
    </rPh>
    <rPh sb="293" eb="294">
      <t>リツ</t>
    </rPh>
    <rPh sb="295" eb="296">
      <t>ヒク</t>
    </rPh>
    <rPh sb="313" eb="314">
      <t>サラ</t>
    </rPh>
    <rPh sb="321" eb="323">
      <t>ジギョウ</t>
    </rPh>
    <rPh sb="336" eb="338">
      <t>ヒツヨウ</t>
    </rPh>
    <rPh sb="344" eb="346">
      <t>レイワ</t>
    </rPh>
    <rPh sb="347" eb="348">
      <t>ネン</t>
    </rPh>
    <rPh sb="348" eb="349">
      <t>ド</t>
    </rPh>
    <rPh sb="350" eb="352">
      <t>ケイエイ</t>
    </rPh>
    <rPh sb="352" eb="354">
      <t>センリャク</t>
    </rPh>
    <rPh sb="355" eb="357">
      <t>サクテイ</t>
    </rPh>
    <rPh sb="359" eb="361">
      <t>ケイカク</t>
    </rPh>
    <rPh sb="365" eb="367">
      <t>ソウゴウ</t>
    </rPh>
    <rPh sb="367" eb="368">
      <t>テキ</t>
    </rPh>
    <rPh sb="369" eb="371">
      <t>ブンセキ</t>
    </rPh>
    <rPh sb="374" eb="376">
      <t>ケイエイ</t>
    </rPh>
    <rPh sb="377" eb="380">
      <t>ケンゼンカ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</si>
</sst>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1.93</c:v>
                </c:pt>
                <c:pt idx="1">
                  <c:v>1.56</c:v>
                </c:pt>
                <c:pt idx="2">
                  <c:v>1.71</c:v>
                </c:pt>
                <c:pt idx="3">
                  <c:v>1.28</c:v>
                </c:pt>
                <c:pt idx="4">
                  <c:v>0.98</c:v>
                </c:pt>
              </c:numCache>
            </c:numRef>
          </c:val>
          <c:extLst xmlns:c16r2="http://schemas.microsoft.com/office/drawing/2015/06/chart">
            <c:ext xmlns:c16="http://schemas.microsoft.com/office/drawing/2014/chart" uri="{C3380CC4-5D6E-409C-BE32-E72D297353CC}">
              <c16:uniqueId val="{00000000-F2A2-4CE2-860A-5058E93AD24C}"/>
            </c:ext>
          </c:extLst>
        </c:ser>
        <c:dLbls>
          <c:showLegendKey val="0"/>
          <c:showVal val="0"/>
          <c:showCatName val="0"/>
          <c:showSerName val="0"/>
          <c:showPercent val="0"/>
          <c:showBubbleSize val="0"/>
        </c:dLbls>
        <c:gapWidth val="150"/>
        <c:axId val="85395328"/>
        <c:axId val="854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F2A2-4CE2-860A-5058E93AD24C}"/>
            </c:ext>
          </c:extLst>
        </c:ser>
        <c:dLbls>
          <c:showLegendKey val="0"/>
          <c:showVal val="0"/>
          <c:showCatName val="0"/>
          <c:showSerName val="0"/>
          <c:showPercent val="0"/>
          <c:showBubbleSize val="0"/>
        </c:dLbls>
        <c:marker val="1"/>
        <c:smooth val="0"/>
        <c:axId val="85395328"/>
        <c:axId val="85413888"/>
      </c:lineChart>
      <c:dateAx>
        <c:axId val="85395328"/>
        <c:scaling>
          <c:orientation val="minMax"/>
        </c:scaling>
        <c:delete val="1"/>
        <c:axPos val="b"/>
        <c:numFmt formatCode="ge" sourceLinked="1"/>
        <c:majorTickMark val="none"/>
        <c:minorTickMark val="none"/>
        <c:tickLblPos val="none"/>
        <c:crossAx val="85413888"/>
        <c:crosses val="autoZero"/>
        <c:auto val="1"/>
        <c:lblOffset val="100"/>
        <c:baseTimeUnit val="years"/>
      </c:dateAx>
      <c:valAx>
        <c:axId val="85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80.62</c:v>
                </c:pt>
                <c:pt idx="1">
                  <c:v>82.08</c:v>
                </c:pt>
                <c:pt idx="2">
                  <c:v>84.41</c:v>
                </c:pt>
                <c:pt idx="3">
                  <c:v>85.22</c:v>
                </c:pt>
                <c:pt idx="4">
                  <c:v>81.650000000000006</c:v>
                </c:pt>
              </c:numCache>
            </c:numRef>
          </c:val>
          <c:extLst xmlns:c16r2="http://schemas.microsoft.com/office/drawing/2015/06/chart">
            <c:ext xmlns:c16="http://schemas.microsoft.com/office/drawing/2014/chart" uri="{C3380CC4-5D6E-409C-BE32-E72D297353CC}">
              <c16:uniqueId val="{00000000-9D50-422C-800C-8572846F3BAF}"/>
            </c:ext>
          </c:extLst>
        </c:ser>
        <c:dLbls>
          <c:showLegendKey val="0"/>
          <c:showVal val="0"/>
          <c:showCatName val="0"/>
          <c:showSerName val="0"/>
          <c:showPercent val="0"/>
          <c:showBubbleSize val="0"/>
        </c:dLbls>
        <c:gapWidth val="150"/>
        <c:axId val="85960576"/>
        <c:axId val="859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9D50-422C-800C-8572846F3BAF}"/>
            </c:ext>
          </c:extLst>
        </c:ser>
        <c:dLbls>
          <c:showLegendKey val="0"/>
          <c:showVal val="0"/>
          <c:showCatName val="0"/>
          <c:showSerName val="0"/>
          <c:showPercent val="0"/>
          <c:showBubbleSize val="0"/>
        </c:dLbls>
        <c:marker val="1"/>
        <c:smooth val="0"/>
        <c:axId val="85960576"/>
        <c:axId val="85970944"/>
      </c:lineChart>
      <c:dateAx>
        <c:axId val="85960576"/>
        <c:scaling>
          <c:orientation val="minMax"/>
        </c:scaling>
        <c:delete val="1"/>
        <c:axPos val="b"/>
        <c:numFmt formatCode="ge" sourceLinked="1"/>
        <c:majorTickMark val="none"/>
        <c:minorTickMark val="none"/>
        <c:tickLblPos val="none"/>
        <c:crossAx val="85970944"/>
        <c:crosses val="autoZero"/>
        <c:auto val="1"/>
        <c:lblOffset val="100"/>
        <c:baseTimeUnit val="years"/>
      </c:dateAx>
      <c:valAx>
        <c:axId val="859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89.77</c:v>
                </c:pt>
                <c:pt idx="1">
                  <c:v>89.93</c:v>
                </c:pt>
                <c:pt idx="2">
                  <c:v>89.56</c:v>
                </c:pt>
                <c:pt idx="3">
                  <c:v>89.84</c:v>
                </c:pt>
                <c:pt idx="4">
                  <c:v>92.72</c:v>
                </c:pt>
              </c:numCache>
            </c:numRef>
          </c:val>
          <c:extLst xmlns:c16r2="http://schemas.microsoft.com/office/drawing/2015/06/chart">
            <c:ext xmlns:c16="http://schemas.microsoft.com/office/drawing/2014/chart" uri="{C3380CC4-5D6E-409C-BE32-E72D297353CC}">
              <c16:uniqueId val="{00000000-DABA-42E3-A716-86FFC902E5E6}"/>
            </c:ext>
          </c:extLst>
        </c:ser>
        <c:dLbls>
          <c:showLegendKey val="0"/>
          <c:showVal val="0"/>
          <c:showCatName val="0"/>
          <c:showSerName val="0"/>
          <c:showPercent val="0"/>
          <c:showBubbleSize val="0"/>
        </c:dLbls>
        <c:gapWidth val="150"/>
        <c:axId val="86153472"/>
        <c:axId val="861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DABA-42E3-A716-86FFC902E5E6}"/>
            </c:ext>
          </c:extLst>
        </c:ser>
        <c:dLbls>
          <c:showLegendKey val="0"/>
          <c:showVal val="0"/>
          <c:showCatName val="0"/>
          <c:showSerName val="0"/>
          <c:showPercent val="0"/>
          <c:showBubbleSize val="0"/>
        </c:dLbls>
        <c:marker val="1"/>
        <c:smooth val="0"/>
        <c:axId val="86153472"/>
        <c:axId val="86155648"/>
      </c:lineChart>
      <c:dateAx>
        <c:axId val="86153472"/>
        <c:scaling>
          <c:orientation val="minMax"/>
        </c:scaling>
        <c:delete val="1"/>
        <c:axPos val="b"/>
        <c:numFmt formatCode="ge" sourceLinked="1"/>
        <c:majorTickMark val="none"/>
        <c:minorTickMark val="none"/>
        <c:tickLblPos val="none"/>
        <c:crossAx val="86155648"/>
        <c:crosses val="autoZero"/>
        <c:auto val="1"/>
        <c:lblOffset val="100"/>
        <c:baseTimeUnit val="years"/>
      </c:dateAx>
      <c:valAx>
        <c:axId val="861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134.77000000000001</c:v>
                </c:pt>
                <c:pt idx="1">
                  <c:v>134.44999999999999</c:v>
                </c:pt>
                <c:pt idx="2">
                  <c:v>138.78</c:v>
                </c:pt>
                <c:pt idx="3">
                  <c:v>138.4</c:v>
                </c:pt>
                <c:pt idx="4">
                  <c:v>132.91999999999999</c:v>
                </c:pt>
              </c:numCache>
            </c:numRef>
          </c:val>
          <c:extLst xmlns:c16r2="http://schemas.microsoft.com/office/drawing/2015/06/chart">
            <c:ext xmlns:c16="http://schemas.microsoft.com/office/drawing/2014/chart" uri="{C3380CC4-5D6E-409C-BE32-E72D297353CC}">
              <c16:uniqueId val="{00000000-1C3F-420F-B4F7-E2D4EC21F013}"/>
            </c:ext>
          </c:extLst>
        </c:ser>
        <c:dLbls>
          <c:showLegendKey val="0"/>
          <c:showVal val="0"/>
          <c:showCatName val="0"/>
          <c:showSerName val="0"/>
          <c:showPercent val="0"/>
          <c:showBubbleSize val="0"/>
        </c:dLbls>
        <c:gapWidth val="150"/>
        <c:axId val="85440768"/>
        <c:axId val="855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1C3F-420F-B4F7-E2D4EC21F013}"/>
            </c:ext>
          </c:extLst>
        </c:ser>
        <c:dLbls>
          <c:showLegendKey val="0"/>
          <c:showVal val="0"/>
          <c:showCatName val="0"/>
          <c:showSerName val="0"/>
          <c:showPercent val="0"/>
          <c:showBubbleSize val="0"/>
        </c:dLbls>
        <c:marker val="1"/>
        <c:smooth val="0"/>
        <c:axId val="85440768"/>
        <c:axId val="85590400"/>
      </c:lineChart>
      <c:dateAx>
        <c:axId val="85440768"/>
        <c:scaling>
          <c:orientation val="minMax"/>
        </c:scaling>
        <c:delete val="1"/>
        <c:axPos val="b"/>
        <c:numFmt formatCode="ge" sourceLinked="1"/>
        <c:majorTickMark val="none"/>
        <c:minorTickMark val="none"/>
        <c:tickLblPos val="none"/>
        <c:crossAx val="85590400"/>
        <c:crosses val="autoZero"/>
        <c:auto val="1"/>
        <c:lblOffset val="100"/>
        <c:baseTimeUnit val="years"/>
      </c:dateAx>
      <c:valAx>
        <c:axId val="8559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47.82</c:v>
                </c:pt>
                <c:pt idx="1">
                  <c:v>48.47</c:v>
                </c:pt>
                <c:pt idx="2">
                  <c:v>49.21</c:v>
                </c:pt>
                <c:pt idx="3">
                  <c:v>50.28</c:v>
                </c:pt>
                <c:pt idx="4">
                  <c:v>51.55</c:v>
                </c:pt>
              </c:numCache>
            </c:numRef>
          </c:val>
          <c:extLst xmlns:c16r2="http://schemas.microsoft.com/office/drawing/2015/06/chart">
            <c:ext xmlns:c16="http://schemas.microsoft.com/office/drawing/2014/chart" uri="{C3380CC4-5D6E-409C-BE32-E72D297353CC}">
              <c16:uniqueId val="{00000000-6599-4C46-8D6C-BE9ADCC2CF7A}"/>
            </c:ext>
          </c:extLst>
        </c:ser>
        <c:dLbls>
          <c:showLegendKey val="0"/>
          <c:showVal val="0"/>
          <c:showCatName val="0"/>
          <c:showSerName val="0"/>
          <c:showPercent val="0"/>
          <c:showBubbleSize val="0"/>
        </c:dLbls>
        <c:gapWidth val="150"/>
        <c:axId val="85621376"/>
        <c:axId val="856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6599-4C46-8D6C-BE9ADCC2CF7A}"/>
            </c:ext>
          </c:extLst>
        </c:ser>
        <c:dLbls>
          <c:showLegendKey val="0"/>
          <c:showVal val="0"/>
          <c:showCatName val="0"/>
          <c:showSerName val="0"/>
          <c:showPercent val="0"/>
          <c:showBubbleSize val="0"/>
        </c:dLbls>
        <c:marker val="1"/>
        <c:smooth val="0"/>
        <c:axId val="85621376"/>
        <c:axId val="85627648"/>
      </c:lineChart>
      <c:dateAx>
        <c:axId val="85621376"/>
        <c:scaling>
          <c:orientation val="minMax"/>
        </c:scaling>
        <c:delete val="1"/>
        <c:axPos val="b"/>
        <c:numFmt formatCode="ge" sourceLinked="1"/>
        <c:majorTickMark val="none"/>
        <c:minorTickMark val="none"/>
        <c:tickLblPos val="none"/>
        <c:crossAx val="85627648"/>
        <c:crosses val="autoZero"/>
        <c:auto val="1"/>
        <c:lblOffset val="100"/>
        <c:baseTimeUnit val="years"/>
      </c:dateAx>
      <c:valAx>
        <c:axId val="856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2.89</c:v>
                </c:pt>
                <c:pt idx="1">
                  <c:v>2.85</c:v>
                </c:pt>
                <c:pt idx="2">
                  <c:v>34.97</c:v>
                </c:pt>
                <c:pt idx="3">
                  <c:v>34.4</c:v>
                </c:pt>
                <c:pt idx="4">
                  <c:v>34.130000000000003</c:v>
                </c:pt>
              </c:numCache>
            </c:numRef>
          </c:val>
          <c:extLst xmlns:c16r2="http://schemas.microsoft.com/office/drawing/2015/06/chart">
            <c:ext xmlns:c16="http://schemas.microsoft.com/office/drawing/2014/chart" uri="{C3380CC4-5D6E-409C-BE32-E72D297353CC}">
              <c16:uniqueId val="{00000000-AD3D-4C66-BE17-9144F9308872}"/>
            </c:ext>
          </c:extLst>
        </c:ser>
        <c:dLbls>
          <c:showLegendKey val="0"/>
          <c:showVal val="0"/>
          <c:showCatName val="0"/>
          <c:showSerName val="0"/>
          <c:showPercent val="0"/>
          <c:showBubbleSize val="0"/>
        </c:dLbls>
        <c:gapWidth val="150"/>
        <c:axId val="85992192"/>
        <c:axId val="859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AD3D-4C66-BE17-9144F9308872}"/>
            </c:ext>
          </c:extLst>
        </c:ser>
        <c:dLbls>
          <c:showLegendKey val="0"/>
          <c:showVal val="0"/>
          <c:showCatName val="0"/>
          <c:showSerName val="0"/>
          <c:showPercent val="0"/>
          <c:showBubbleSize val="0"/>
        </c:dLbls>
        <c:marker val="1"/>
        <c:smooth val="0"/>
        <c:axId val="85992192"/>
        <c:axId val="85994112"/>
      </c:lineChart>
      <c:dateAx>
        <c:axId val="85992192"/>
        <c:scaling>
          <c:orientation val="minMax"/>
        </c:scaling>
        <c:delete val="1"/>
        <c:axPos val="b"/>
        <c:numFmt formatCode="ge" sourceLinked="1"/>
        <c:majorTickMark val="none"/>
        <c:minorTickMark val="none"/>
        <c:tickLblPos val="none"/>
        <c:crossAx val="85994112"/>
        <c:crosses val="autoZero"/>
        <c:auto val="1"/>
        <c:lblOffset val="100"/>
        <c:baseTimeUnit val="years"/>
      </c:dateAx>
      <c:valAx>
        <c:axId val="85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70-4395-803C-95776D963E3B}"/>
            </c:ext>
          </c:extLst>
        </c:ser>
        <c:dLbls>
          <c:showLegendKey val="0"/>
          <c:showVal val="0"/>
          <c:showCatName val="0"/>
          <c:showSerName val="0"/>
          <c:showPercent val="0"/>
          <c:showBubbleSize val="0"/>
        </c:dLbls>
        <c:gapWidth val="150"/>
        <c:axId val="86047360"/>
        <c:axId val="860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4170-4395-803C-95776D963E3B}"/>
            </c:ext>
          </c:extLst>
        </c:ser>
        <c:dLbls>
          <c:showLegendKey val="0"/>
          <c:showVal val="0"/>
          <c:showCatName val="0"/>
          <c:showSerName val="0"/>
          <c:showPercent val="0"/>
          <c:showBubbleSize val="0"/>
        </c:dLbls>
        <c:marker val="1"/>
        <c:smooth val="0"/>
        <c:axId val="86047360"/>
        <c:axId val="86046592"/>
      </c:lineChart>
      <c:dateAx>
        <c:axId val="86047360"/>
        <c:scaling>
          <c:orientation val="minMax"/>
        </c:scaling>
        <c:delete val="1"/>
        <c:axPos val="b"/>
        <c:numFmt formatCode="ge" sourceLinked="1"/>
        <c:majorTickMark val="none"/>
        <c:minorTickMark val="none"/>
        <c:tickLblPos val="none"/>
        <c:crossAx val="86046592"/>
        <c:crosses val="autoZero"/>
        <c:auto val="1"/>
        <c:lblOffset val="100"/>
        <c:baseTimeUnit val="years"/>
      </c:dateAx>
      <c:valAx>
        <c:axId val="8604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1694.6</c:v>
                </c:pt>
                <c:pt idx="1">
                  <c:v>1382.72</c:v>
                </c:pt>
                <c:pt idx="2">
                  <c:v>1251.74</c:v>
                </c:pt>
                <c:pt idx="3">
                  <c:v>2075.87</c:v>
                </c:pt>
                <c:pt idx="4">
                  <c:v>685.51</c:v>
                </c:pt>
              </c:numCache>
            </c:numRef>
          </c:val>
          <c:extLst xmlns:c16r2="http://schemas.microsoft.com/office/drawing/2015/06/chart">
            <c:ext xmlns:c16="http://schemas.microsoft.com/office/drawing/2014/chart" uri="{C3380CC4-5D6E-409C-BE32-E72D297353CC}">
              <c16:uniqueId val="{00000000-294B-4957-9F2B-90AE6F57D963}"/>
            </c:ext>
          </c:extLst>
        </c:ser>
        <c:dLbls>
          <c:showLegendKey val="0"/>
          <c:showVal val="0"/>
          <c:showCatName val="0"/>
          <c:showSerName val="0"/>
          <c:showPercent val="0"/>
          <c:showBubbleSize val="0"/>
        </c:dLbls>
        <c:gapWidth val="150"/>
        <c:axId val="85756160"/>
        <c:axId val="857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294B-4957-9F2B-90AE6F57D963}"/>
            </c:ext>
          </c:extLst>
        </c:ser>
        <c:dLbls>
          <c:showLegendKey val="0"/>
          <c:showVal val="0"/>
          <c:showCatName val="0"/>
          <c:showSerName val="0"/>
          <c:showPercent val="0"/>
          <c:showBubbleSize val="0"/>
        </c:dLbls>
        <c:marker val="1"/>
        <c:smooth val="0"/>
        <c:axId val="85756160"/>
        <c:axId val="85762432"/>
      </c:lineChart>
      <c:dateAx>
        <c:axId val="85756160"/>
        <c:scaling>
          <c:orientation val="minMax"/>
        </c:scaling>
        <c:delete val="1"/>
        <c:axPos val="b"/>
        <c:numFmt formatCode="ge" sourceLinked="1"/>
        <c:majorTickMark val="none"/>
        <c:minorTickMark val="none"/>
        <c:tickLblPos val="none"/>
        <c:crossAx val="85762432"/>
        <c:crosses val="autoZero"/>
        <c:auto val="1"/>
        <c:lblOffset val="100"/>
        <c:baseTimeUnit val="years"/>
      </c:dateAx>
      <c:valAx>
        <c:axId val="8576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72.42</c:v>
                </c:pt>
                <c:pt idx="1">
                  <c:v>65.39</c:v>
                </c:pt>
                <c:pt idx="2">
                  <c:v>58.17</c:v>
                </c:pt>
                <c:pt idx="3">
                  <c:v>51.55</c:v>
                </c:pt>
                <c:pt idx="4">
                  <c:v>45.59</c:v>
                </c:pt>
              </c:numCache>
            </c:numRef>
          </c:val>
          <c:extLst xmlns:c16r2="http://schemas.microsoft.com/office/drawing/2015/06/chart">
            <c:ext xmlns:c16="http://schemas.microsoft.com/office/drawing/2014/chart" uri="{C3380CC4-5D6E-409C-BE32-E72D297353CC}">
              <c16:uniqueId val="{00000000-573E-476E-ABD8-0AB21EF61CFA}"/>
            </c:ext>
          </c:extLst>
        </c:ser>
        <c:dLbls>
          <c:showLegendKey val="0"/>
          <c:showVal val="0"/>
          <c:showCatName val="0"/>
          <c:showSerName val="0"/>
          <c:showPercent val="0"/>
          <c:showBubbleSize val="0"/>
        </c:dLbls>
        <c:gapWidth val="150"/>
        <c:axId val="85804160"/>
        <c:axId val="858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573E-476E-ABD8-0AB21EF61CFA}"/>
            </c:ext>
          </c:extLst>
        </c:ser>
        <c:dLbls>
          <c:showLegendKey val="0"/>
          <c:showVal val="0"/>
          <c:showCatName val="0"/>
          <c:showSerName val="0"/>
          <c:showPercent val="0"/>
          <c:showBubbleSize val="0"/>
        </c:dLbls>
        <c:marker val="1"/>
        <c:smooth val="0"/>
        <c:axId val="85804160"/>
        <c:axId val="85806080"/>
      </c:lineChart>
      <c:dateAx>
        <c:axId val="85804160"/>
        <c:scaling>
          <c:orientation val="minMax"/>
        </c:scaling>
        <c:delete val="1"/>
        <c:axPos val="b"/>
        <c:numFmt formatCode="ge" sourceLinked="1"/>
        <c:majorTickMark val="none"/>
        <c:minorTickMark val="none"/>
        <c:tickLblPos val="none"/>
        <c:crossAx val="85806080"/>
        <c:crosses val="autoZero"/>
        <c:auto val="1"/>
        <c:lblOffset val="100"/>
        <c:baseTimeUnit val="years"/>
      </c:dateAx>
      <c:valAx>
        <c:axId val="858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138.79</c:v>
                </c:pt>
                <c:pt idx="1">
                  <c:v>138.81</c:v>
                </c:pt>
                <c:pt idx="2">
                  <c:v>144.05000000000001</c:v>
                </c:pt>
                <c:pt idx="3">
                  <c:v>143.16999999999999</c:v>
                </c:pt>
                <c:pt idx="4">
                  <c:v>137.44999999999999</c:v>
                </c:pt>
              </c:numCache>
            </c:numRef>
          </c:val>
          <c:extLst xmlns:c16r2="http://schemas.microsoft.com/office/drawing/2015/06/chart">
            <c:ext xmlns:c16="http://schemas.microsoft.com/office/drawing/2014/chart" uri="{C3380CC4-5D6E-409C-BE32-E72D297353CC}">
              <c16:uniqueId val="{00000000-ADDF-4349-B64E-F93D9C1645B0}"/>
            </c:ext>
          </c:extLst>
        </c:ser>
        <c:dLbls>
          <c:showLegendKey val="0"/>
          <c:showVal val="0"/>
          <c:showCatName val="0"/>
          <c:showSerName val="0"/>
          <c:showPercent val="0"/>
          <c:showBubbleSize val="0"/>
        </c:dLbls>
        <c:gapWidth val="150"/>
        <c:axId val="85836928"/>
        <c:axId val="858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ADDF-4349-B64E-F93D9C1645B0}"/>
            </c:ext>
          </c:extLst>
        </c:ser>
        <c:dLbls>
          <c:showLegendKey val="0"/>
          <c:showVal val="0"/>
          <c:showCatName val="0"/>
          <c:showSerName val="0"/>
          <c:showPercent val="0"/>
          <c:showBubbleSize val="0"/>
        </c:dLbls>
        <c:marker val="1"/>
        <c:smooth val="0"/>
        <c:axId val="85836928"/>
        <c:axId val="85838848"/>
      </c:lineChart>
      <c:dateAx>
        <c:axId val="85836928"/>
        <c:scaling>
          <c:orientation val="minMax"/>
        </c:scaling>
        <c:delete val="1"/>
        <c:axPos val="b"/>
        <c:numFmt formatCode="ge" sourceLinked="1"/>
        <c:majorTickMark val="none"/>
        <c:minorTickMark val="none"/>
        <c:tickLblPos val="none"/>
        <c:crossAx val="85838848"/>
        <c:crosses val="autoZero"/>
        <c:auto val="1"/>
        <c:lblOffset val="100"/>
        <c:baseTimeUnit val="years"/>
      </c:dateAx>
      <c:valAx>
        <c:axId val="85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130.71</c:v>
                </c:pt>
                <c:pt idx="1">
                  <c:v>130.21</c:v>
                </c:pt>
                <c:pt idx="2">
                  <c:v>125.63</c:v>
                </c:pt>
                <c:pt idx="3">
                  <c:v>126.36</c:v>
                </c:pt>
                <c:pt idx="4">
                  <c:v>132.71</c:v>
                </c:pt>
              </c:numCache>
            </c:numRef>
          </c:val>
          <c:extLst xmlns:c16r2="http://schemas.microsoft.com/office/drawing/2015/06/chart">
            <c:ext xmlns:c16="http://schemas.microsoft.com/office/drawing/2014/chart" uri="{C3380CC4-5D6E-409C-BE32-E72D297353CC}">
              <c16:uniqueId val="{00000000-5AA4-47B2-A918-DDB7B3E0A9E7}"/>
            </c:ext>
          </c:extLst>
        </c:ser>
        <c:dLbls>
          <c:showLegendKey val="0"/>
          <c:showVal val="0"/>
          <c:showCatName val="0"/>
          <c:showSerName val="0"/>
          <c:showPercent val="0"/>
          <c:showBubbleSize val="0"/>
        </c:dLbls>
        <c:gapWidth val="150"/>
        <c:axId val="85935616"/>
        <c:axId val="8593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5AA4-47B2-A918-DDB7B3E0A9E7}"/>
            </c:ext>
          </c:extLst>
        </c:ser>
        <c:dLbls>
          <c:showLegendKey val="0"/>
          <c:showVal val="0"/>
          <c:showCatName val="0"/>
          <c:showSerName val="0"/>
          <c:showPercent val="0"/>
          <c:showBubbleSize val="0"/>
        </c:dLbls>
        <c:marker val="1"/>
        <c:smooth val="0"/>
        <c:axId val="85935616"/>
        <c:axId val="85937536"/>
      </c:lineChart>
      <c:dateAx>
        <c:axId val="85935616"/>
        <c:scaling>
          <c:orientation val="minMax"/>
        </c:scaling>
        <c:delete val="1"/>
        <c:axPos val="b"/>
        <c:numFmt formatCode="ge" sourceLinked="1"/>
        <c:majorTickMark val="none"/>
        <c:minorTickMark val="none"/>
        <c:tickLblPos val="none"/>
        <c:crossAx val="85937536"/>
        <c:crosses val="autoZero"/>
        <c:auto val="1"/>
        <c:lblOffset val="100"/>
        <c:baseTimeUnit val="years"/>
      </c:dateAx>
      <c:valAx>
        <c:axId val="85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6" zoomScale="90" zoomScaleNormal="90" workbookViewId="0">
      <selection activeCell="CH70" sqref="CH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福岡県　筑後市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4"/>
      <c r="AL8" s="64">
        <f>データ!$R$6</f>
        <v>49317</v>
      </c>
      <c r="AM8" s="64"/>
      <c r="AN8" s="64"/>
      <c r="AO8" s="64"/>
      <c r="AP8" s="64"/>
      <c r="AQ8" s="64"/>
      <c r="AR8" s="64"/>
      <c r="AS8" s="64"/>
      <c r="AT8" s="60">
        <f>データ!$S$6</f>
        <v>41.78</v>
      </c>
      <c r="AU8" s="61"/>
      <c r="AV8" s="61"/>
      <c r="AW8" s="61"/>
      <c r="AX8" s="61"/>
      <c r="AY8" s="61"/>
      <c r="AZ8" s="61"/>
      <c r="BA8" s="61"/>
      <c r="BB8" s="63">
        <f>データ!$T$6</f>
        <v>1180.4000000000001</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91.53</v>
      </c>
      <c r="J10" s="61"/>
      <c r="K10" s="61"/>
      <c r="L10" s="61"/>
      <c r="M10" s="61"/>
      <c r="N10" s="61"/>
      <c r="O10" s="62"/>
      <c r="P10" s="63">
        <f>データ!$P$6</f>
        <v>79.989999999999995</v>
      </c>
      <c r="Q10" s="63"/>
      <c r="R10" s="63"/>
      <c r="S10" s="63"/>
      <c r="T10" s="63"/>
      <c r="U10" s="63"/>
      <c r="V10" s="63"/>
      <c r="W10" s="64">
        <f>データ!$Q$6</f>
        <v>3520</v>
      </c>
      <c r="X10" s="64"/>
      <c r="Y10" s="64"/>
      <c r="Z10" s="64"/>
      <c r="AA10" s="64"/>
      <c r="AB10" s="64"/>
      <c r="AC10" s="64"/>
      <c r="AD10" s="2"/>
      <c r="AE10" s="2"/>
      <c r="AF10" s="2"/>
      <c r="AG10" s="2"/>
      <c r="AH10" s="4"/>
      <c r="AI10" s="4"/>
      <c r="AJ10" s="4"/>
      <c r="AK10" s="4"/>
      <c r="AL10" s="64">
        <f>データ!$U$6</f>
        <v>39736</v>
      </c>
      <c r="AM10" s="64"/>
      <c r="AN10" s="64"/>
      <c r="AO10" s="64"/>
      <c r="AP10" s="64"/>
      <c r="AQ10" s="64"/>
      <c r="AR10" s="64"/>
      <c r="AS10" s="64"/>
      <c r="AT10" s="60">
        <f>データ!$V$6</f>
        <v>41.85</v>
      </c>
      <c r="AU10" s="61"/>
      <c r="AV10" s="61"/>
      <c r="AW10" s="61"/>
      <c r="AX10" s="61"/>
      <c r="AY10" s="61"/>
      <c r="AZ10" s="61"/>
      <c r="BA10" s="61"/>
      <c r="BB10" s="63">
        <f>データ!$W$6</f>
        <v>949.49</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C/aPF/D0CZYy6PqQs3KwOpNHh7BNBpVhUXmbEvGSXaZ1cdd2f0RzbQlltER0gswNAH4fpjJn3IK21W4RXT+2w==" saltValue="CtjyAxcJRH88QqgsG/Aj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402117</v>
      </c>
      <c r="D6" s="34">
        <f t="shared" si="3"/>
        <v>46</v>
      </c>
      <c r="E6" s="34">
        <f t="shared" si="3"/>
        <v>1</v>
      </c>
      <c r="F6" s="34">
        <f t="shared" si="3"/>
        <v>0</v>
      </c>
      <c r="G6" s="34">
        <f t="shared" si="3"/>
        <v>1</v>
      </c>
      <c r="H6" s="34" t="str">
        <f t="shared" si="3"/>
        <v>福岡県　筑後市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91.53</v>
      </c>
      <c r="P6" s="35">
        <f t="shared" si="3"/>
        <v>79.989999999999995</v>
      </c>
      <c r="Q6" s="35">
        <f t="shared" si="3"/>
        <v>3520</v>
      </c>
      <c r="R6" s="35">
        <f t="shared" si="3"/>
        <v>49317</v>
      </c>
      <c r="S6" s="35">
        <f t="shared" si="3"/>
        <v>41.78</v>
      </c>
      <c r="T6" s="35">
        <f t="shared" si="3"/>
        <v>1180.4000000000001</v>
      </c>
      <c r="U6" s="35">
        <f t="shared" si="3"/>
        <v>39736</v>
      </c>
      <c r="V6" s="35">
        <f t="shared" si="3"/>
        <v>41.85</v>
      </c>
      <c r="W6" s="35">
        <f t="shared" si="3"/>
        <v>949.49</v>
      </c>
      <c r="X6" s="36">
        <f>IF(X7="",NA(),X7)</f>
        <v>134.77000000000001</v>
      </c>
      <c r="Y6" s="36">
        <f t="shared" ref="Y6:AG6" si="4">IF(Y7="",NA(),Y7)</f>
        <v>134.44999999999999</v>
      </c>
      <c r="Z6" s="36">
        <f t="shared" si="4"/>
        <v>138.78</v>
      </c>
      <c r="AA6" s="36">
        <f t="shared" si="4"/>
        <v>138.4</v>
      </c>
      <c r="AB6" s="36">
        <f t="shared" si="4"/>
        <v>132.91999999999999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1694.6</v>
      </c>
      <c r="AU6" s="36">
        <f t="shared" ref="AU6:BC6" si="6">IF(AU7="",NA(),AU7)</f>
        <v>1382.72</v>
      </c>
      <c r="AV6" s="36">
        <f t="shared" si="6"/>
        <v>1251.74</v>
      </c>
      <c r="AW6" s="36">
        <f t="shared" si="6"/>
        <v>2075.87</v>
      </c>
      <c r="AX6" s="36">
        <f t="shared" si="6"/>
        <v>685.51</v>
      </c>
      <c r="AY6" s="36">
        <f t="shared" si="6"/>
        <v>382.09</v>
      </c>
      <c r="AZ6" s="36">
        <f t="shared" si="6"/>
        <v>371.31</v>
      </c>
      <c r="BA6" s="36">
        <f t="shared" si="6"/>
        <v>377.63</v>
      </c>
      <c r="BB6" s="36">
        <f t="shared" si="6"/>
        <v>357.34</v>
      </c>
      <c r="BC6" s="36">
        <f t="shared" si="6"/>
        <v>366.03</v>
      </c>
      <c r="BD6" s="35" t="str">
        <f>IF(BD7="","",IF(BD7="-","【-】","【"&amp;SUBSTITUTE(TEXT(BD7,"#,##0.00"),"-","△")&amp;"】"))</f>
        <v>【261.93】</v>
      </c>
      <c r="BE6" s="36">
        <f>IF(BE7="",NA(),BE7)</f>
        <v>72.42</v>
      </c>
      <c r="BF6" s="36">
        <f t="shared" ref="BF6:BN6" si="7">IF(BF7="",NA(),BF7)</f>
        <v>65.39</v>
      </c>
      <c r="BG6" s="36">
        <f t="shared" si="7"/>
        <v>58.17</v>
      </c>
      <c r="BH6" s="36">
        <f t="shared" si="7"/>
        <v>51.55</v>
      </c>
      <c r="BI6" s="36">
        <f t="shared" si="7"/>
        <v>45.59</v>
      </c>
      <c r="BJ6" s="36">
        <f t="shared" si="7"/>
        <v>385.06</v>
      </c>
      <c r="BK6" s="36">
        <f t="shared" si="7"/>
        <v>373.09</v>
      </c>
      <c r="BL6" s="36">
        <f t="shared" si="7"/>
        <v>364.71</v>
      </c>
      <c r="BM6" s="36">
        <f t="shared" si="7"/>
        <v>373.69</v>
      </c>
      <c r="BN6" s="36">
        <f t="shared" si="7"/>
        <v>370.12</v>
      </c>
      <c r="BO6" s="35" t="str">
        <f>IF(BO7="","",IF(BO7="-","【-】","【"&amp;SUBSTITUTE(TEXT(BO7,"#,##0.00"),"-","△")&amp;"】"))</f>
        <v>【270.46】</v>
      </c>
      <c r="BP6" s="36">
        <f>IF(BP7="",NA(),BP7)</f>
        <v>138.79</v>
      </c>
      <c r="BQ6" s="36">
        <f t="shared" ref="BQ6:BY6" si="8">IF(BQ7="",NA(),BQ7)</f>
        <v>138.81</v>
      </c>
      <c r="BR6" s="36">
        <f t="shared" si="8"/>
        <v>144.05000000000001</v>
      </c>
      <c r="BS6" s="36">
        <f t="shared" si="8"/>
        <v>143.16999999999999</v>
      </c>
      <c r="BT6" s="36">
        <f t="shared" si="8"/>
        <v>137.44999999999999</v>
      </c>
      <c r="BU6" s="36">
        <f t="shared" si="8"/>
        <v>99.07</v>
      </c>
      <c r="BV6" s="36">
        <f t="shared" si="8"/>
        <v>99.99</v>
      </c>
      <c r="BW6" s="36">
        <f t="shared" si="8"/>
        <v>100.65</v>
      </c>
      <c r="BX6" s="36">
        <f t="shared" si="8"/>
        <v>99.87</v>
      </c>
      <c r="BY6" s="36">
        <f t="shared" si="8"/>
        <v>100.42</v>
      </c>
      <c r="BZ6" s="35" t="str">
        <f>IF(BZ7="","",IF(BZ7="-","【-】","【"&amp;SUBSTITUTE(TEXT(BZ7,"#,##0.00"),"-","△")&amp;"】"))</f>
        <v>【103.91】</v>
      </c>
      <c r="CA6" s="36">
        <f>IF(CA7="",NA(),CA7)</f>
        <v>130.71</v>
      </c>
      <c r="CB6" s="36">
        <f t="shared" ref="CB6:CJ6" si="9">IF(CB7="",NA(),CB7)</f>
        <v>130.21</v>
      </c>
      <c r="CC6" s="36">
        <f t="shared" si="9"/>
        <v>125.63</v>
      </c>
      <c r="CD6" s="36">
        <f t="shared" si="9"/>
        <v>126.36</v>
      </c>
      <c r="CE6" s="36">
        <f t="shared" si="9"/>
        <v>132.71</v>
      </c>
      <c r="CF6" s="36">
        <f t="shared" si="9"/>
        <v>173.03</v>
      </c>
      <c r="CG6" s="36">
        <f t="shared" si="9"/>
        <v>171.15</v>
      </c>
      <c r="CH6" s="36">
        <f t="shared" si="9"/>
        <v>170.19</v>
      </c>
      <c r="CI6" s="36">
        <f t="shared" si="9"/>
        <v>171.81</v>
      </c>
      <c r="CJ6" s="36">
        <f t="shared" si="9"/>
        <v>171.67</v>
      </c>
      <c r="CK6" s="35" t="str">
        <f>IF(CK7="","",IF(CK7="-","【-】","【"&amp;SUBSTITUTE(TEXT(CK7,"#,##0.00"),"-","△")&amp;"】"))</f>
        <v>【167.11】</v>
      </c>
      <c r="CL6" s="36">
        <f>IF(CL7="",NA(),CL7)</f>
        <v>80.62</v>
      </c>
      <c r="CM6" s="36">
        <f t="shared" ref="CM6:CU6" si="10">IF(CM7="",NA(),CM7)</f>
        <v>82.08</v>
      </c>
      <c r="CN6" s="36">
        <f t="shared" si="10"/>
        <v>84.41</v>
      </c>
      <c r="CO6" s="36">
        <f t="shared" si="10"/>
        <v>85.22</v>
      </c>
      <c r="CP6" s="36">
        <f t="shared" si="10"/>
        <v>81.650000000000006</v>
      </c>
      <c r="CQ6" s="36">
        <f t="shared" si="10"/>
        <v>58.58</v>
      </c>
      <c r="CR6" s="36">
        <f t="shared" si="10"/>
        <v>58.53</v>
      </c>
      <c r="CS6" s="36">
        <f t="shared" si="10"/>
        <v>59.01</v>
      </c>
      <c r="CT6" s="36">
        <f t="shared" si="10"/>
        <v>60.03</v>
      </c>
      <c r="CU6" s="36">
        <f t="shared" si="10"/>
        <v>59.74</v>
      </c>
      <c r="CV6" s="35" t="str">
        <f>IF(CV7="","",IF(CV7="-","【-】","【"&amp;SUBSTITUTE(TEXT(CV7,"#,##0.00"),"-","△")&amp;"】"))</f>
        <v>【60.27】</v>
      </c>
      <c r="CW6" s="36">
        <f>IF(CW7="",NA(),CW7)</f>
        <v>89.77</v>
      </c>
      <c r="CX6" s="36">
        <f t="shared" ref="CX6:DF6" si="11">IF(CX7="",NA(),CX7)</f>
        <v>89.93</v>
      </c>
      <c r="CY6" s="36">
        <f t="shared" si="11"/>
        <v>89.56</v>
      </c>
      <c r="CZ6" s="36">
        <f t="shared" si="11"/>
        <v>89.84</v>
      </c>
      <c r="DA6" s="36">
        <f t="shared" si="11"/>
        <v>92.72</v>
      </c>
      <c r="DB6" s="36">
        <f t="shared" si="11"/>
        <v>85.23</v>
      </c>
      <c r="DC6" s="36">
        <f t="shared" si="11"/>
        <v>85.26</v>
      </c>
      <c r="DD6" s="36">
        <f t="shared" si="11"/>
        <v>85.37</v>
      </c>
      <c r="DE6" s="36">
        <f t="shared" si="11"/>
        <v>84.81</v>
      </c>
      <c r="DF6" s="36">
        <f t="shared" si="11"/>
        <v>84.8</v>
      </c>
      <c r="DG6" s="35" t="str">
        <f>IF(DG7="","",IF(DG7="-","【-】","【"&amp;SUBSTITUTE(TEXT(DG7,"#,##0.00"),"-","△")&amp;"】"))</f>
        <v>【89.92】</v>
      </c>
      <c r="DH6" s="36">
        <f>IF(DH7="",NA(),DH7)</f>
        <v>47.82</v>
      </c>
      <c r="DI6" s="36">
        <f t="shared" ref="DI6:DQ6" si="12">IF(DI7="",NA(),DI7)</f>
        <v>48.47</v>
      </c>
      <c r="DJ6" s="36">
        <f t="shared" si="12"/>
        <v>49.21</v>
      </c>
      <c r="DK6" s="36">
        <f t="shared" si="12"/>
        <v>50.28</v>
      </c>
      <c r="DL6" s="36">
        <f t="shared" si="12"/>
        <v>51.55</v>
      </c>
      <c r="DM6" s="36">
        <f t="shared" si="12"/>
        <v>44.31</v>
      </c>
      <c r="DN6" s="36">
        <f t="shared" si="12"/>
        <v>45.75</v>
      </c>
      <c r="DO6" s="36">
        <f t="shared" si="12"/>
        <v>46.9</v>
      </c>
      <c r="DP6" s="36">
        <f t="shared" si="12"/>
        <v>47.28</v>
      </c>
      <c r="DQ6" s="36">
        <f t="shared" si="12"/>
        <v>47.66</v>
      </c>
      <c r="DR6" s="35" t="str">
        <f>IF(DR7="","",IF(DR7="-","【-】","【"&amp;SUBSTITUTE(TEXT(DR7,"#,##0.00"),"-","△")&amp;"】"))</f>
        <v>【48.85】</v>
      </c>
      <c r="DS6" s="36">
        <f>IF(DS7="",NA(),DS7)</f>
        <v>2.89</v>
      </c>
      <c r="DT6" s="36">
        <f t="shared" ref="DT6:EB6" si="13">IF(DT7="",NA(),DT7)</f>
        <v>2.85</v>
      </c>
      <c r="DU6" s="36">
        <f t="shared" si="13"/>
        <v>34.97</v>
      </c>
      <c r="DV6" s="36">
        <f t="shared" si="13"/>
        <v>34.4</v>
      </c>
      <c r="DW6" s="36">
        <f t="shared" si="13"/>
        <v>34.130000000000003</v>
      </c>
      <c r="DX6" s="36">
        <f t="shared" si="13"/>
        <v>10.09</v>
      </c>
      <c r="DY6" s="36">
        <f t="shared" si="13"/>
        <v>10.54</v>
      </c>
      <c r="DZ6" s="36">
        <f t="shared" si="13"/>
        <v>12.03</v>
      </c>
      <c r="EA6" s="36">
        <f t="shared" si="13"/>
        <v>12.19</v>
      </c>
      <c r="EB6" s="36">
        <f t="shared" si="13"/>
        <v>15.1</v>
      </c>
      <c r="EC6" s="35" t="str">
        <f>IF(EC7="","",IF(EC7="-","【-】","【"&amp;SUBSTITUTE(TEXT(EC7,"#,##0.00"),"-","△")&amp;"】"))</f>
        <v>【17.80】</v>
      </c>
      <c r="ED6" s="36">
        <f>IF(ED7="",NA(),ED7)</f>
        <v>1.93</v>
      </c>
      <c r="EE6" s="36">
        <f t="shared" ref="EE6:EM6" si="14">IF(EE7="",NA(),EE7)</f>
        <v>1.56</v>
      </c>
      <c r="EF6" s="36">
        <f t="shared" si="14"/>
        <v>1.71</v>
      </c>
      <c r="EG6" s="36">
        <f t="shared" si="14"/>
        <v>1.28</v>
      </c>
      <c r="EH6" s="36">
        <f t="shared" si="14"/>
        <v>0.98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402117</v>
      </c>
      <c r="D7" s="38">
        <v>46</v>
      </c>
      <c r="E7" s="38">
        <v>1</v>
      </c>
      <c r="F7" s="38">
        <v>0</v>
      </c>
      <c r="G7" s="38">
        <v>1</v>
      </c>
      <c r="H7" s="38" t="s">
        <v>93</v>
      </c>
      <c r="I7" s="38" t="s">
        <v>94</v>
      </c>
      <c r="J7" s="38" t="s">
        <v>95</v>
      </c>
      <c r="K7" s="38" t="s">
        <v>96</v>
      </c>
      <c r="L7" s="38" t="s">
        <v>97</v>
      </c>
      <c r="M7" s="38" t="s">
        <v>98</v>
      </c>
      <c r="N7" s="39" t="s">
        <v>99</v>
      </c>
      <c r="O7" s="39">
        <v>91.53</v>
      </c>
      <c r="P7" s="39">
        <v>79.989999999999995</v>
      </c>
      <c r="Q7" s="39">
        <v>3520</v>
      </c>
      <c r="R7" s="39">
        <v>49317</v>
      </c>
      <c r="S7" s="39">
        <v>41.78</v>
      </c>
      <c r="T7" s="39">
        <v>1180.4000000000001</v>
      </c>
      <c r="U7" s="39">
        <v>39736</v>
      </c>
      <c r="V7" s="39">
        <v>41.85</v>
      </c>
      <c r="W7" s="39">
        <v>949.49</v>
      </c>
      <c r="X7" s="39">
        <v>134.77000000000001</v>
      </c>
      <c r="Y7" s="39">
        <v>134.44999999999999</v>
      </c>
      <c r="Z7" s="39">
        <v>138.78</v>
      </c>
      <c r="AA7" s="39">
        <v>138.4</v>
      </c>
      <c r="AB7" s="39">
        <v>132.91999999999999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1694.6</v>
      </c>
      <c r="AU7" s="39">
        <v>1382.72</v>
      </c>
      <c r="AV7" s="39">
        <v>1251.74</v>
      </c>
      <c r="AW7" s="39">
        <v>2075.87</v>
      </c>
      <c r="AX7" s="39">
        <v>685.51</v>
      </c>
      <c r="AY7" s="39">
        <v>382.09</v>
      </c>
      <c r="AZ7" s="39">
        <v>371.31</v>
      </c>
      <c r="BA7" s="39">
        <v>377.63</v>
      </c>
      <c r="BB7" s="39">
        <v>357.34</v>
      </c>
      <c r="BC7" s="39">
        <v>366.03</v>
      </c>
      <c r="BD7" s="39">
        <v>261.93</v>
      </c>
      <c r="BE7" s="39">
        <v>72.42</v>
      </c>
      <c r="BF7" s="39">
        <v>65.39</v>
      </c>
      <c r="BG7" s="39">
        <v>58.17</v>
      </c>
      <c r="BH7" s="39">
        <v>51.55</v>
      </c>
      <c r="BI7" s="39">
        <v>45.59</v>
      </c>
      <c r="BJ7" s="39">
        <v>385.06</v>
      </c>
      <c r="BK7" s="39">
        <v>373.09</v>
      </c>
      <c r="BL7" s="39">
        <v>364.71</v>
      </c>
      <c r="BM7" s="39">
        <v>373.69</v>
      </c>
      <c r="BN7" s="39">
        <v>370.12</v>
      </c>
      <c r="BO7" s="39">
        <v>270.45999999999998</v>
      </c>
      <c r="BP7" s="39">
        <v>138.79</v>
      </c>
      <c r="BQ7" s="39">
        <v>138.81</v>
      </c>
      <c r="BR7" s="39">
        <v>144.05000000000001</v>
      </c>
      <c r="BS7" s="39">
        <v>143.16999999999999</v>
      </c>
      <c r="BT7" s="39">
        <v>137.44999999999999</v>
      </c>
      <c r="BU7" s="39">
        <v>99.07</v>
      </c>
      <c r="BV7" s="39">
        <v>99.99</v>
      </c>
      <c r="BW7" s="39">
        <v>100.65</v>
      </c>
      <c r="BX7" s="39">
        <v>99.87</v>
      </c>
      <c r="BY7" s="39">
        <v>100.42</v>
      </c>
      <c r="BZ7" s="39">
        <v>103.91</v>
      </c>
      <c r="CA7" s="39">
        <v>130.71</v>
      </c>
      <c r="CB7" s="39">
        <v>130.21</v>
      </c>
      <c r="CC7" s="39">
        <v>125.63</v>
      </c>
      <c r="CD7" s="39">
        <v>126.36</v>
      </c>
      <c r="CE7" s="39">
        <v>132.71</v>
      </c>
      <c r="CF7" s="39">
        <v>173.03</v>
      </c>
      <c r="CG7" s="39">
        <v>171.15</v>
      </c>
      <c r="CH7" s="39">
        <v>170.19</v>
      </c>
      <c r="CI7" s="39">
        <v>171.81</v>
      </c>
      <c r="CJ7" s="39">
        <v>171.67</v>
      </c>
      <c r="CK7" s="39">
        <v>167.11</v>
      </c>
      <c r="CL7" s="39">
        <v>80.62</v>
      </c>
      <c r="CM7" s="39">
        <v>82.08</v>
      </c>
      <c r="CN7" s="39">
        <v>84.41</v>
      </c>
      <c r="CO7" s="39">
        <v>85.22</v>
      </c>
      <c r="CP7" s="39">
        <v>81.650000000000006</v>
      </c>
      <c r="CQ7" s="39">
        <v>58.58</v>
      </c>
      <c r="CR7" s="39">
        <v>58.53</v>
      </c>
      <c r="CS7" s="39">
        <v>59.01</v>
      </c>
      <c r="CT7" s="39">
        <v>60.03</v>
      </c>
      <c r="CU7" s="39">
        <v>59.74</v>
      </c>
      <c r="CV7" s="39">
        <v>60.27</v>
      </c>
      <c r="CW7" s="39">
        <v>89.77</v>
      </c>
      <c r="CX7" s="39">
        <v>89.93</v>
      </c>
      <c r="CY7" s="39">
        <v>89.56</v>
      </c>
      <c r="CZ7" s="39">
        <v>89.84</v>
      </c>
      <c r="DA7" s="39">
        <v>92.72</v>
      </c>
      <c r="DB7" s="39">
        <v>85.23</v>
      </c>
      <c r="DC7" s="39">
        <v>85.26</v>
      </c>
      <c r="DD7" s="39">
        <v>85.37</v>
      </c>
      <c r="DE7" s="39">
        <v>84.81</v>
      </c>
      <c r="DF7" s="39">
        <v>84.8</v>
      </c>
      <c r="DG7" s="39">
        <v>89.92</v>
      </c>
      <c r="DH7" s="39">
        <v>47.82</v>
      </c>
      <c r="DI7" s="39">
        <v>48.47</v>
      </c>
      <c r="DJ7" s="39">
        <v>49.21</v>
      </c>
      <c r="DK7" s="39">
        <v>50.28</v>
      </c>
      <c r="DL7" s="39">
        <v>51.55</v>
      </c>
      <c r="DM7" s="39">
        <v>44.31</v>
      </c>
      <c r="DN7" s="39">
        <v>45.75</v>
      </c>
      <c r="DO7" s="39">
        <v>46.9</v>
      </c>
      <c r="DP7" s="39">
        <v>47.28</v>
      </c>
      <c r="DQ7" s="39">
        <v>47.66</v>
      </c>
      <c r="DR7" s="39">
        <v>48.85</v>
      </c>
      <c r="DS7" s="39">
        <v>2.89</v>
      </c>
      <c r="DT7" s="39">
        <v>2.85</v>
      </c>
      <c r="DU7" s="39">
        <v>34.97</v>
      </c>
      <c r="DV7" s="39">
        <v>34.4</v>
      </c>
      <c r="DW7" s="39">
        <v>34.130000000000003</v>
      </c>
      <c r="DX7" s="39">
        <v>10.09</v>
      </c>
      <c r="DY7" s="39">
        <v>10.54</v>
      </c>
      <c r="DZ7" s="39">
        <v>12.03</v>
      </c>
      <c r="EA7" s="39">
        <v>12.19</v>
      </c>
      <c r="EB7" s="39">
        <v>15.1</v>
      </c>
      <c r="EC7" s="39">
        <v>17.8</v>
      </c>
      <c r="ED7" s="39">
        <v>1.93</v>
      </c>
      <c r="EE7" s="39">
        <v>1.56</v>
      </c>
      <c r="EF7" s="39">
        <v>1.71</v>
      </c>
      <c r="EG7" s="39">
        <v>1.28</v>
      </c>
      <c r="EH7" s="39">
        <v>0.98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上下水道課上水道庶務担当係長　林田　厚司</cp:lastModifiedBy>
  <cp:lastPrinted>2020-01-29T01:45:38Z</cp:lastPrinted>
  <dcterms:created xsi:type="dcterms:W3CDTF">2019-12-05T04:27:47Z</dcterms:created>
  <dcterms:modified xsi:type="dcterms:W3CDTF">2020-01-29T01:46:05Z</dcterms:modified>
  <cp:category/>
</cp:coreProperties>
</file>