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060_上下水道課\20_上水庶務係\経営分析表\R02年度\"/>
    </mc:Choice>
  </mc:AlternateContent>
  <workbookProtection workbookAlgorithmName="SHA-512" workbookHashValue="NZ+TLRQVAX/3xVd8wjYizr5nfq06YPxfYaqEJHtKYRJ+e3UheAD9l+oa4ryjSkb2Du1reOFRH6SptSf+WttxfQ==" workbookSaltValue="ywhSk3tMLx5VF+vitc57g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<sst xmlns="http://schemas.openxmlformats.org/spreadsheetml/2006/main" count="228" uniqueCount="113">
  <si>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</si>
  <si>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</si>
  <si>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</si>
  <si>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</si>
  <si>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</si>
  <si>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</si>
  <si>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</si>
  <si>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</si>
  <si>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</si>
  <si>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</si>
  <si>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</si>
  <si>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</si>
  <si>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</si>
  <si>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</si>
  <si>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</si>
  <si>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</si>
  <si>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</si>
  <si>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</si>
  <si>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</si>
  <si>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</si>
  <si>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</si>
  <si>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</si>
  <si>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</si>
  <si>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</si>
  <si>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</si>
  <si>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</si>
  <si>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</si>
  <si>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</si>
  <si>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</si>
  <si>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</si>
  <si>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</si>
  <si>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</si>
  <si>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</si>
  <si>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</si>
  <si>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</si>
  <si>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</si>
  <si>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</si>
  <si>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</si>
  <si>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</si>
  <si>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</si>
  <si>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</si>
  <si>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</si>
  <si>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</si>
  <si>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</si>
  <si>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</si>
  <si>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</si>
  <si>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</si>
  <si>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</si>
  <si>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</si>
  <si>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</si>
  <si>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</si>
  <si>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</si>
  <si>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</si>
  <si>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</si>
  <si>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</si>
  <si>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</si>
  <si>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</si>
  <si>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</si>
  <si>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</si>
  <si>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</si>
  <si>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</si>
  <si>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</si>
  <si>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</si>
  <si>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</si>
  <si>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</si>
  <si>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</si>
  <si>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</si>
  <si>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</si>
  <si>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</si>
  <si>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</si>
  <si>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</si>
  <si>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</si>
  <si>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</si>
  <si>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</si>
  <si>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</si>
  <si>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</si>
  <si>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</si>
  <si>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</si>
  <si>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</si>
  <si>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</si>
  <si>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</si>
  <si>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</si>
  <si>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</si>
  <si>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</si>
  <si>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</si>
  <si>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</si>
  <si>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</si>
  <si>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</si>
  <si>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</si>
  <si>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</si>
  <si>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</si>
  <si>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</si>
  <si>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</si>
  <si>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</si>
  <si>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</si>
  <si>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</si>
  <si>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</si>
  <si>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</si>
  <si>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</si>
  <si>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</si>
  <si>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</si>
  <si>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</si>
  <si>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</si>
  <si>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</si>
  <si>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</si>
  <si>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</si>
  <si>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</si>
  <si>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</si>
  <si>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</si>
  <si>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</si>
  <si>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減価償却率が年々増加しているため、管路更新事業として計画的に進めているが、管路経年化率は依然高い数値を示している。管路更新率からみるとさらなる更新投資が必要であるものと考えられる。今後も経年化は進行するため、費用対効果を十分に検討しながら対策を行うことが必要である。</t>
    <phoneticPr fontId="4"/>
  </si>
  <si>
    <t>全国平均、類似団体平均と比較すると、経営状況は良好である。更なる改善をめざし収益をあげる努力を行うとともに、引き続き経費削減に努めることが必要である。今後の人口減少にともなう料金収入等の動向を見据えながら、収益の確保を行いながら、計画的な設備投資を行うことが求められる。また、将来的な現有施設の改廃等についての検討も進めていくべきである。
　老朽化対策は概ね順調に進んでいるが、管路経年化率は高水準であり、また、減価償却率が比較的高い状況に変わりはなく、早期に事業を拡大する等対策への投資を推進すべき状況である。現況では経常損益、債務残高が良好であるものの、管路更新率は低く投資控えの状況にあるため、今後は企業債等を有効に活用し、老朽化対策事業を早期に実施していくことが望まれる。</t>
    <rPh sb="106" eb="108">
      <t>カクホ</t>
    </rPh>
    <rPh sb="109" eb="110">
      <t>オコナ</t>
    </rPh>
    <rPh sb="303" eb="305">
      <t>キギョウ</t>
    </rPh>
    <rPh sb="305" eb="306">
      <t>サイ</t>
    </rPh>
    <rPh sb="306" eb="307">
      <t>トウ</t>
    </rPh>
    <rPh sb="308" eb="310">
      <t>ユウコウ</t>
    </rPh>
    <rPh sb="311" eb="313">
      <t>カツヨウ</t>
    </rPh>
    <phoneticPr fontId="4"/>
  </si>
  <si>
    <t xml:space="preserve"> 経常収支比率や累積欠損金比率等から、健全で効率的な経営状況であるといえる。経常収支比率の上昇や料金回収率の上昇、給水原価の低下など、昨年度より高い水準となり経営状況は回復をしている。有収率は昨年度に比べ低下したが、例年どおりの数値は達成している。施設利用率については、以前高い数値を示しており適正な施設運用がなされている。今後はさらなる有収率改善をめざし収益を上げていかなければならない。流動比率も高い数値で推移しており全体としては概ね安定し効率的な運営がなされているものと判断できる。今後の人口減少等による給水収益の動向について引き続き検討する必要がある。</t>
    <rPh sb="45" eb="47">
      <t>ジョウショウ</t>
    </rPh>
    <rPh sb="54" eb="56">
      <t>ジョウショウ</t>
    </rPh>
    <rPh sb="57" eb="59">
      <t>キュウスイ</t>
    </rPh>
    <rPh sb="59" eb="61">
      <t>ゲンカ</t>
    </rPh>
    <rPh sb="62" eb="64">
      <t>テイカ</t>
    </rPh>
    <rPh sb="67" eb="70">
      <t>サクネンド</t>
    </rPh>
    <rPh sb="72" eb="73">
      <t>タカ</t>
    </rPh>
    <rPh sb="74" eb="76">
      <t>スイジュン</t>
    </rPh>
    <rPh sb="79" eb="81">
      <t>ケイエイ</t>
    </rPh>
    <rPh sb="81" eb="83">
      <t>ジョウキョウ</t>
    </rPh>
    <rPh sb="84" eb="86">
      <t>カイフク</t>
    </rPh>
    <rPh sb="195" eb="197">
      <t>リュウドウ</t>
    </rPh>
    <rPh sb="197" eb="199">
      <t>ヒリツ</t>
    </rPh>
    <rPh sb="200" eb="201">
      <t>タカ</t>
    </rPh>
    <rPh sb="202" eb="204">
      <t>スウチ</t>
    </rPh>
    <rPh sb="205" eb="20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</si>
</sst>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1.71</c:v>
                </c:pt>
                <c:pt idx="1">
                  <c:v>1.28</c:v>
                </c:pt>
                <c:pt idx="2">
                  <c:v>0.98</c:v>
                </c:pt>
                <c:pt idx="3">
                  <c:v>1.36</c:v>
                </c:pt>
                <c:pt idx="4">
                  <c:v>1.29</c:v>
                </c:pt>
              </c:numCache>
            </c:numRef>
          </c:val>
          <c:extLst xmlns:c16r2="http://schemas.microsoft.com/office/drawing/2015/06/chart">
            <c:ext xmlns:c16="http://schemas.microsoft.com/office/drawing/2014/chart" uri="{C3380CC4-5D6E-409C-BE32-E72D297353CC}">
              <c16:uniqueId val="{00000000-0FD9-434C-B37B-3F151AFD6BF6}"/>
            </c:ext>
          </c:extLst>
        </c:ser>
        <c:dLbls>
          <c:showLegendKey val="0"/>
          <c:showVal val="0"/>
          <c:showCatName val="0"/>
          <c:showSerName val="0"/>
          <c:showPercent val="0"/>
          <c:showBubbleSize val="0"/>
        </c:dLbls>
        <c:gapWidth val="150"/>
        <c:axId val="197549368"/>
        <c:axId val="19754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0FD9-434C-B37B-3F151AFD6BF6}"/>
            </c:ext>
          </c:extLst>
        </c:ser>
        <c:dLbls>
          <c:showLegendKey val="0"/>
          <c:showVal val="0"/>
          <c:showCatName val="0"/>
          <c:showSerName val="0"/>
          <c:showPercent val="0"/>
          <c:showBubbleSize val="0"/>
        </c:dLbls>
        <c:marker val="1"/>
        <c:smooth val="0"/>
        <c:axId val="197549368"/>
        <c:axId val="197549752"/>
      </c:lineChart>
      <c:dateAx>
        <c:axId val="197549368"/>
        <c:scaling>
          <c:orientation val="minMax"/>
        </c:scaling>
        <c:delete val="1"/>
        <c:axPos val="b"/>
        <c:numFmt formatCode="&quot;H&quot;yy" sourceLinked="1"/>
        <c:majorTickMark val="none"/>
        <c:minorTickMark val="none"/>
        <c:tickLblPos val="none"/>
        <c:crossAx val="197549752"/>
        <c:crosses val="autoZero"/>
        <c:auto val="1"/>
        <c:lblOffset val="100"/>
        <c:baseTimeUnit val="years"/>
      </c:dateAx>
      <c:valAx>
        <c:axId val="1975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84.41</c:v>
                </c:pt>
                <c:pt idx="1">
                  <c:v>85.22</c:v>
                </c:pt>
                <c:pt idx="2">
                  <c:v>81.650000000000006</c:v>
                </c:pt>
                <c:pt idx="3">
                  <c:v>83.55</c:v>
                </c:pt>
                <c:pt idx="4">
                  <c:v>86.24</c:v>
                </c:pt>
              </c:numCache>
            </c:numRef>
          </c:val>
          <c:extLst xmlns:c16r2="http://schemas.microsoft.com/office/drawing/2015/06/chart">
            <c:ext xmlns:c16="http://schemas.microsoft.com/office/drawing/2014/chart" uri="{C3380CC4-5D6E-409C-BE32-E72D297353CC}">
              <c16:uniqueId val="{00000000-D9AE-4108-A0F0-B80B3B2E1F77}"/>
            </c:ext>
          </c:extLst>
        </c:ser>
        <c:dLbls>
          <c:showLegendKey val="0"/>
          <c:showVal val="0"/>
          <c:showCatName val="0"/>
          <c:showSerName val="0"/>
          <c:showPercent val="0"/>
          <c:showBubbleSize val="0"/>
        </c:dLbls>
        <c:gapWidth val="150"/>
        <c:axId val="198757384"/>
        <c:axId val="1987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D9AE-4108-A0F0-B80B3B2E1F77}"/>
            </c:ext>
          </c:extLst>
        </c:ser>
        <c:dLbls>
          <c:showLegendKey val="0"/>
          <c:showVal val="0"/>
          <c:showCatName val="0"/>
          <c:showSerName val="0"/>
          <c:showPercent val="0"/>
          <c:showBubbleSize val="0"/>
        </c:dLbls>
        <c:marker val="1"/>
        <c:smooth val="0"/>
        <c:axId val="198757384"/>
        <c:axId val="198757776"/>
      </c:lineChart>
      <c:dateAx>
        <c:axId val="198757384"/>
        <c:scaling>
          <c:orientation val="minMax"/>
        </c:scaling>
        <c:delete val="1"/>
        <c:axPos val="b"/>
        <c:numFmt formatCode="&quot;H&quot;yy" sourceLinked="1"/>
        <c:majorTickMark val="none"/>
        <c:minorTickMark val="none"/>
        <c:tickLblPos val="none"/>
        <c:crossAx val="198757776"/>
        <c:crosses val="autoZero"/>
        <c:auto val="1"/>
        <c:lblOffset val="100"/>
        <c:baseTimeUnit val="years"/>
      </c:dateAx>
      <c:valAx>
        <c:axId val="19875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89.56</c:v>
                </c:pt>
                <c:pt idx="1">
                  <c:v>89.84</c:v>
                </c:pt>
                <c:pt idx="2">
                  <c:v>92.72</c:v>
                </c:pt>
                <c:pt idx="3">
                  <c:v>89.94</c:v>
                </c:pt>
                <c:pt idx="4">
                  <c:v>89.87</c:v>
                </c:pt>
              </c:numCache>
            </c:numRef>
          </c:val>
          <c:extLst xmlns:c16r2="http://schemas.microsoft.com/office/drawing/2015/06/chart">
            <c:ext xmlns:c16="http://schemas.microsoft.com/office/drawing/2014/chart" uri="{C3380CC4-5D6E-409C-BE32-E72D297353CC}">
              <c16:uniqueId val="{00000000-8337-4FAA-9B25-8FC3FB895241}"/>
            </c:ext>
          </c:extLst>
        </c:ser>
        <c:dLbls>
          <c:showLegendKey val="0"/>
          <c:showVal val="0"/>
          <c:showCatName val="0"/>
          <c:showSerName val="0"/>
          <c:showPercent val="0"/>
          <c:showBubbleSize val="0"/>
        </c:dLbls>
        <c:gapWidth val="150"/>
        <c:axId val="198758952"/>
        <c:axId val="19875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8337-4FAA-9B25-8FC3FB895241}"/>
            </c:ext>
          </c:extLst>
        </c:ser>
        <c:dLbls>
          <c:showLegendKey val="0"/>
          <c:showVal val="0"/>
          <c:showCatName val="0"/>
          <c:showSerName val="0"/>
          <c:showPercent val="0"/>
          <c:showBubbleSize val="0"/>
        </c:dLbls>
        <c:marker val="1"/>
        <c:smooth val="0"/>
        <c:axId val="198758952"/>
        <c:axId val="198759344"/>
      </c:lineChart>
      <c:dateAx>
        <c:axId val="198758952"/>
        <c:scaling>
          <c:orientation val="minMax"/>
        </c:scaling>
        <c:delete val="1"/>
        <c:axPos val="b"/>
        <c:numFmt formatCode="&quot;H&quot;yy" sourceLinked="1"/>
        <c:majorTickMark val="none"/>
        <c:minorTickMark val="none"/>
        <c:tickLblPos val="none"/>
        <c:crossAx val="198759344"/>
        <c:crosses val="autoZero"/>
        <c:auto val="1"/>
        <c:lblOffset val="100"/>
        <c:baseTimeUnit val="years"/>
      </c:dateAx>
      <c:valAx>
        <c:axId val="1987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138.78</c:v>
                </c:pt>
                <c:pt idx="1">
                  <c:v>138.4</c:v>
                </c:pt>
                <c:pt idx="2">
                  <c:v>132.91999999999999</c:v>
                </c:pt>
                <c:pt idx="3">
                  <c:v>114.74</c:v>
                </c:pt>
                <c:pt idx="4">
                  <c:v>133.5</c:v>
                </c:pt>
              </c:numCache>
            </c:numRef>
          </c:val>
          <c:extLst xmlns:c16r2="http://schemas.microsoft.com/office/drawing/2015/06/chart">
            <c:ext xmlns:c16="http://schemas.microsoft.com/office/drawing/2014/chart" uri="{C3380CC4-5D6E-409C-BE32-E72D297353CC}">
              <c16:uniqueId val="{00000000-DEF0-4426-87D9-A4B83E74742E}"/>
            </c:ext>
          </c:extLst>
        </c:ser>
        <c:dLbls>
          <c:showLegendKey val="0"/>
          <c:showVal val="0"/>
          <c:showCatName val="0"/>
          <c:showSerName val="0"/>
          <c:showPercent val="0"/>
          <c:showBubbleSize val="0"/>
        </c:dLbls>
        <c:gapWidth val="150"/>
        <c:axId val="197588392"/>
        <c:axId val="19748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DEF0-4426-87D9-A4B83E74742E}"/>
            </c:ext>
          </c:extLst>
        </c:ser>
        <c:dLbls>
          <c:showLegendKey val="0"/>
          <c:showVal val="0"/>
          <c:showCatName val="0"/>
          <c:showSerName val="0"/>
          <c:showPercent val="0"/>
          <c:showBubbleSize val="0"/>
        </c:dLbls>
        <c:marker val="1"/>
        <c:smooth val="0"/>
        <c:axId val="197588392"/>
        <c:axId val="197488976"/>
      </c:lineChart>
      <c:dateAx>
        <c:axId val="197588392"/>
        <c:scaling>
          <c:orientation val="minMax"/>
        </c:scaling>
        <c:delete val="1"/>
        <c:axPos val="b"/>
        <c:numFmt formatCode="&quot;H&quot;yy" sourceLinked="1"/>
        <c:majorTickMark val="none"/>
        <c:minorTickMark val="none"/>
        <c:tickLblPos val="none"/>
        <c:crossAx val="197488976"/>
        <c:crosses val="autoZero"/>
        <c:auto val="1"/>
        <c:lblOffset val="100"/>
        <c:baseTimeUnit val="years"/>
      </c:dateAx>
      <c:valAx>
        <c:axId val="19748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5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49.21</c:v>
                </c:pt>
                <c:pt idx="1">
                  <c:v>50.28</c:v>
                </c:pt>
                <c:pt idx="2">
                  <c:v>51.55</c:v>
                </c:pt>
                <c:pt idx="3">
                  <c:v>52.46</c:v>
                </c:pt>
                <c:pt idx="4">
                  <c:v>53.11</c:v>
                </c:pt>
              </c:numCache>
            </c:numRef>
          </c:val>
          <c:extLst xmlns:c16r2="http://schemas.microsoft.com/office/drawing/2015/06/chart">
            <c:ext xmlns:c16="http://schemas.microsoft.com/office/drawing/2014/chart" uri="{C3380CC4-5D6E-409C-BE32-E72D297353CC}">
              <c16:uniqueId val="{00000000-E426-4423-994F-E8AC9BE9F58F}"/>
            </c:ext>
          </c:extLst>
        </c:ser>
        <c:dLbls>
          <c:showLegendKey val="0"/>
          <c:showVal val="0"/>
          <c:showCatName val="0"/>
          <c:showSerName val="0"/>
          <c:showPercent val="0"/>
          <c:showBubbleSize val="0"/>
        </c:dLbls>
        <c:gapWidth val="150"/>
        <c:axId val="198422096"/>
        <c:axId val="19840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E426-4423-994F-E8AC9BE9F58F}"/>
            </c:ext>
          </c:extLst>
        </c:ser>
        <c:dLbls>
          <c:showLegendKey val="0"/>
          <c:showVal val="0"/>
          <c:showCatName val="0"/>
          <c:showSerName val="0"/>
          <c:showPercent val="0"/>
          <c:showBubbleSize val="0"/>
        </c:dLbls>
        <c:marker val="1"/>
        <c:smooth val="0"/>
        <c:axId val="198422096"/>
        <c:axId val="198405048"/>
      </c:lineChart>
      <c:dateAx>
        <c:axId val="198422096"/>
        <c:scaling>
          <c:orientation val="minMax"/>
        </c:scaling>
        <c:delete val="1"/>
        <c:axPos val="b"/>
        <c:numFmt formatCode="&quot;H&quot;yy" sourceLinked="1"/>
        <c:majorTickMark val="none"/>
        <c:minorTickMark val="none"/>
        <c:tickLblPos val="none"/>
        <c:crossAx val="198405048"/>
        <c:crosses val="autoZero"/>
        <c:auto val="1"/>
        <c:lblOffset val="100"/>
        <c:baseTimeUnit val="years"/>
      </c:dateAx>
      <c:valAx>
        <c:axId val="1984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34.97</c:v>
                </c:pt>
                <c:pt idx="1">
                  <c:v>34.4</c:v>
                </c:pt>
                <c:pt idx="2">
                  <c:v>34.130000000000003</c:v>
                </c:pt>
                <c:pt idx="3">
                  <c:v>34.71</c:v>
                </c:pt>
                <c:pt idx="4">
                  <c:v>34.700000000000003</c:v>
                </c:pt>
              </c:numCache>
            </c:numRef>
          </c:val>
          <c:extLst xmlns:c16r2="http://schemas.microsoft.com/office/drawing/2015/06/chart">
            <c:ext xmlns:c16="http://schemas.microsoft.com/office/drawing/2014/chart" uri="{C3380CC4-5D6E-409C-BE32-E72D297353CC}">
              <c16:uniqueId val="{00000000-BC17-40E2-82B1-5527C3D0FF97}"/>
            </c:ext>
          </c:extLst>
        </c:ser>
        <c:dLbls>
          <c:showLegendKey val="0"/>
          <c:showVal val="0"/>
          <c:showCatName val="0"/>
          <c:showSerName val="0"/>
          <c:showPercent val="0"/>
          <c:showBubbleSize val="0"/>
        </c:dLbls>
        <c:gapWidth val="150"/>
        <c:axId val="198479392"/>
        <c:axId val="19841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BC17-40E2-82B1-5527C3D0FF97}"/>
            </c:ext>
          </c:extLst>
        </c:ser>
        <c:dLbls>
          <c:showLegendKey val="0"/>
          <c:showVal val="0"/>
          <c:showCatName val="0"/>
          <c:showSerName val="0"/>
          <c:showPercent val="0"/>
          <c:showBubbleSize val="0"/>
        </c:dLbls>
        <c:marker val="1"/>
        <c:smooth val="0"/>
        <c:axId val="198479392"/>
        <c:axId val="198417200"/>
      </c:lineChart>
      <c:dateAx>
        <c:axId val="198479392"/>
        <c:scaling>
          <c:orientation val="minMax"/>
        </c:scaling>
        <c:delete val="1"/>
        <c:axPos val="b"/>
        <c:numFmt formatCode="&quot;H&quot;yy" sourceLinked="1"/>
        <c:majorTickMark val="none"/>
        <c:minorTickMark val="none"/>
        <c:tickLblPos val="none"/>
        <c:crossAx val="198417200"/>
        <c:crosses val="autoZero"/>
        <c:auto val="1"/>
        <c:lblOffset val="100"/>
        <c:baseTimeUnit val="years"/>
      </c:dateAx>
      <c:valAx>
        <c:axId val="1984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71-477E-BE24-9FC46DA12412}"/>
            </c:ext>
          </c:extLst>
        </c:ser>
        <c:dLbls>
          <c:showLegendKey val="0"/>
          <c:showVal val="0"/>
          <c:showCatName val="0"/>
          <c:showSerName val="0"/>
          <c:showPercent val="0"/>
          <c:showBubbleSize val="0"/>
        </c:dLbls>
        <c:gapWidth val="150"/>
        <c:axId val="196708688"/>
        <c:axId val="1967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9A71-477E-BE24-9FC46DA12412}"/>
            </c:ext>
          </c:extLst>
        </c:ser>
        <c:dLbls>
          <c:showLegendKey val="0"/>
          <c:showVal val="0"/>
          <c:showCatName val="0"/>
          <c:showSerName val="0"/>
          <c:showPercent val="0"/>
          <c:showBubbleSize val="0"/>
        </c:dLbls>
        <c:marker val="1"/>
        <c:smooth val="0"/>
        <c:axId val="196708688"/>
        <c:axId val="196709080"/>
      </c:lineChart>
      <c:dateAx>
        <c:axId val="196708688"/>
        <c:scaling>
          <c:orientation val="minMax"/>
        </c:scaling>
        <c:delete val="1"/>
        <c:axPos val="b"/>
        <c:numFmt formatCode="&quot;H&quot;yy" sourceLinked="1"/>
        <c:majorTickMark val="none"/>
        <c:minorTickMark val="none"/>
        <c:tickLblPos val="none"/>
        <c:crossAx val="196709080"/>
        <c:crosses val="autoZero"/>
        <c:auto val="1"/>
        <c:lblOffset val="100"/>
        <c:baseTimeUnit val="years"/>
      </c:dateAx>
      <c:valAx>
        <c:axId val="19670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7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1251.74</c:v>
                </c:pt>
                <c:pt idx="1">
                  <c:v>2075.87</c:v>
                </c:pt>
                <c:pt idx="2">
                  <c:v>685.51</c:v>
                </c:pt>
                <c:pt idx="3">
                  <c:v>390.12</c:v>
                </c:pt>
                <c:pt idx="4">
                  <c:v>1340.12</c:v>
                </c:pt>
              </c:numCache>
            </c:numRef>
          </c:val>
          <c:extLst xmlns:c16r2="http://schemas.microsoft.com/office/drawing/2015/06/chart">
            <c:ext xmlns:c16="http://schemas.microsoft.com/office/drawing/2014/chart" uri="{C3380CC4-5D6E-409C-BE32-E72D297353CC}">
              <c16:uniqueId val="{00000000-F8A0-407A-9FEC-31E459530673}"/>
            </c:ext>
          </c:extLst>
        </c:ser>
        <c:dLbls>
          <c:showLegendKey val="0"/>
          <c:showVal val="0"/>
          <c:showCatName val="0"/>
          <c:showSerName val="0"/>
          <c:showPercent val="0"/>
          <c:showBubbleSize val="0"/>
        </c:dLbls>
        <c:gapWidth val="150"/>
        <c:axId val="196708296"/>
        <c:axId val="1967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F8A0-407A-9FEC-31E459530673}"/>
            </c:ext>
          </c:extLst>
        </c:ser>
        <c:dLbls>
          <c:showLegendKey val="0"/>
          <c:showVal val="0"/>
          <c:showCatName val="0"/>
          <c:showSerName val="0"/>
          <c:showPercent val="0"/>
          <c:showBubbleSize val="0"/>
        </c:dLbls>
        <c:marker val="1"/>
        <c:smooth val="0"/>
        <c:axId val="196708296"/>
        <c:axId val="196710256"/>
      </c:lineChart>
      <c:dateAx>
        <c:axId val="196708296"/>
        <c:scaling>
          <c:orientation val="minMax"/>
        </c:scaling>
        <c:delete val="1"/>
        <c:axPos val="b"/>
        <c:numFmt formatCode="&quot;H&quot;yy" sourceLinked="1"/>
        <c:majorTickMark val="none"/>
        <c:minorTickMark val="none"/>
        <c:tickLblPos val="none"/>
        <c:crossAx val="196710256"/>
        <c:crosses val="autoZero"/>
        <c:auto val="1"/>
        <c:lblOffset val="100"/>
        <c:baseTimeUnit val="years"/>
      </c:dateAx>
      <c:valAx>
        <c:axId val="19671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70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58.17</c:v>
                </c:pt>
                <c:pt idx="1">
                  <c:v>51.55</c:v>
                </c:pt>
                <c:pt idx="2">
                  <c:v>45.59</c:v>
                </c:pt>
                <c:pt idx="3">
                  <c:v>39.270000000000003</c:v>
                </c:pt>
                <c:pt idx="4">
                  <c:v>31.89</c:v>
                </c:pt>
              </c:numCache>
            </c:numRef>
          </c:val>
          <c:extLst xmlns:c16r2="http://schemas.microsoft.com/office/drawing/2015/06/chart">
            <c:ext xmlns:c16="http://schemas.microsoft.com/office/drawing/2014/chart" uri="{C3380CC4-5D6E-409C-BE32-E72D297353CC}">
              <c16:uniqueId val="{00000000-32D9-4727-B89B-92725A08345B}"/>
            </c:ext>
          </c:extLst>
        </c:ser>
        <c:dLbls>
          <c:showLegendKey val="0"/>
          <c:showVal val="0"/>
          <c:showCatName val="0"/>
          <c:showSerName val="0"/>
          <c:showPercent val="0"/>
          <c:showBubbleSize val="0"/>
        </c:dLbls>
        <c:gapWidth val="150"/>
        <c:axId val="196711432"/>
        <c:axId val="19671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32D9-4727-B89B-92725A08345B}"/>
            </c:ext>
          </c:extLst>
        </c:ser>
        <c:dLbls>
          <c:showLegendKey val="0"/>
          <c:showVal val="0"/>
          <c:showCatName val="0"/>
          <c:showSerName val="0"/>
          <c:showPercent val="0"/>
          <c:showBubbleSize val="0"/>
        </c:dLbls>
        <c:marker val="1"/>
        <c:smooth val="0"/>
        <c:axId val="196711432"/>
        <c:axId val="196711824"/>
      </c:lineChart>
      <c:dateAx>
        <c:axId val="196711432"/>
        <c:scaling>
          <c:orientation val="minMax"/>
        </c:scaling>
        <c:delete val="1"/>
        <c:axPos val="b"/>
        <c:numFmt formatCode="&quot;H&quot;yy" sourceLinked="1"/>
        <c:majorTickMark val="none"/>
        <c:minorTickMark val="none"/>
        <c:tickLblPos val="none"/>
        <c:crossAx val="196711824"/>
        <c:crosses val="autoZero"/>
        <c:auto val="1"/>
        <c:lblOffset val="100"/>
        <c:baseTimeUnit val="years"/>
      </c:dateAx>
      <c:valAx>
        <c:axId val="19671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71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144.05000000000001</c:v>
                </c:pt>
                <c:pt idx="1">
                  <c:v>143.16999999999999</c:v>
                </c:pt>
                <c:pt idx="2">
                  <c:v>137.44999999999999</c:v>
                </c:pt>
                <c:pt idx="3">
                  <c:v>115.15</c:v>
                </c:pt>
                <c:pt idx="4">
                  <c:v>137.21</c:v>
                </c:pt>
              </c:numCache>
            </c:numRef>
          </c:val>
          <c:extLst xmlns:c16r2="http://schemas.microsoft.com/office/drawing/2015/06/chart">
            <c:ext xmlns:c16="http://schemas.microsoft.com/office/drawing/2014/chart" uri="{C3380CC4-5D6E-409C-BE32-E72D297353CC}">
              <c16:uniqueId val="{00000000-61E9-4479-8CE4-F98F0B890ECF}"/>
            </c:ext>
          </c:extLst>
        </c:ser>
        <c:dLbls>
          <c:showLegendKey val="0"/>
          <c:showVal val="0"/>
          <c:showCatName val="0"/>
          <c:showSerName val="0"/>
          <c:showPercent val="0"/>
          <c:showBubbleSize val="0"/>
        </c:dLbls>
        <c:gapWidth val="150"/>
        <c:axId val="198754248"/>
        <c:axId val="19875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61E9-4479-8CE4-F98F0B890ECF}"/>
            </c:ext>
          </c:extLst>
        </c:ser>
        <c:dLbls>
          <c:showLegendKey val="0"/>
          <c:showVal val="0"/>
          <c:showCatName val="0"/>
          <c:showSerName val="0"/>
          <c:showPercent val="0"/>
          <c:showBubbleSize val="0"/>
        </c:dLbls>
        <c:marker val="1"/>
        <c:smooth val="0"/>
        <c:axId val="198754248"/>
        <c:axId val="198754640"/>
      </c:lineChart>
      <c:dateAx>
        <c:axId val="198754248"/>
        <c:scaling>
          <c:orientation val="minMax"/>
        </c:scaling>
        <c:delete val="1"/>
        <c:axPos val="b"/>
        <c:numFmt formatCode="&quot;H&quot;yy" sourceLinked="1"/>
        <c:majorTickMark val="none"/>
        <c:minorTickMark val="none"/>
        <c:tickLblPos val="none"/>
        <c:crossAx val="198754640"/>
        <c:crosses val="autoZero"/>
        <c:auto val="1"/>
        <c:lblOffset val="100"/>
        <c:baseTimeUnit val="years"/>
      </c:dateAx>
      <c:valAx>
        <c:axId val="19875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125.63</c:v>
                </c:pt>
                <c:pt idx="1">
                  <c:v>126.36</c:v>
                </c:pt>
                <c:pt idx="2">
                  <c:v>132.71</c:v>
                </c:pt>
                <c:pt idx="3">
                  <c:v>159.08000000000001</c:v>
                </c:pt>
                <c:pt idx="4">
                  <c:v>133.11000000000001</c:v>
                </c:pt>
              </c:numCache>
            </c:numRef>
          </c:val>
          <c:extLst xmlns:c16r2="http://schemas.microsoft.com/office/drawing/2015/06/chart">
            <c:ext xmlns:c16="http://schemas.microsoft.com/office/drawing/2014/chart" uri="{C3380CC4-5D6E-409C-BE32-E72D297353CC}">
              <c16:uniqueId val="{00000000-C331-42F8-83F6-D0ACA32C8BD5}"/>
            </c:ext>
          </c:extLst>
        </c:ser>
        <c:dLbls>
          <c:showLegendKey val="0"/>
          <c:showVal val="0"/>
          <c:showCatName val="0"/>
          <c:showSerName val="0"/>
          <c:showPercent val="0"/>
          <c:showBubbleSize val="0"/>
        </c:dLbls>
        <c:gapWidth val="150"/>
        <c:axId val="198755816"/>
        <c:axId val="19875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C331-42F8-83F6-D0ACA32C8BD5}"/>
            </c:ext>
          </c:extLst>
        </c:ser>
        <c:dLbls>
          <c:showLegendKey val="0"/>
          <c:showVal val="0"/>
          <c:showCatName val="0"/>
          <c:showSerName val="0"/>
          <c:showPercent val="0"/>
          <c:showBubbleSize val="0"/>
        </c:dLbls>
        <c:marker val="1"/>
        <c:smooth val="0"/>
        <c:axId val="198755816"/>
        <c:axId val="198756208"/>
      </c:lineChart>
      <c:dateAx>
        <c:axId val="198755816"/>
        <c:scaling>
          <c:orientation val="minMax"/>
        </c:scaling>
        <c:delete val="1"/>
        <c:axPos val="b"/>
        <c:numFmt formatCode="&quot;H&quot;yy" sourceLinked="1"/>
        <c:majorTickMark val="none"/>
        <c:minorTickMark val="none"/>
        <c:tickLblPos val="none"/>
        <c:crossAx val="198756208"/>
        <c:crosses val="autoZero"/>
        <c:auto val="1"/>
        <c:lblOffset val="100"/>
        <c:baseTimeUnit val="years"/>
      </c:dateAx>
      <c:valAx>
        <c:axId val="19875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75" zoomScaleNormal="7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筑後市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49532</v>
      </c>
      <c r="AM8" s="71"/>
      <c r="AN8" s="71"/>
      <c r="AO8" s="71"/>
      <c r="AP8" s="71"/>
      <c r="AQ8" s="71"/>
      <c r="AR8" s="71"/>
      <c r="AS8" s="71"/>
      <c r="AT8" s="67">
        <f>データ!$S$6</f>
        <v>41.78</v>
      </c>
      <c r="AU8" s="68"/>
      <c r="AV8" s="68"/>
      <c r="AW8" s="68"/>
      <c r="AX8" s="68"/>
      <c r="AY8" s="68"/>
      <c r="AZ8" s="68"/>
      <c r="BA8" s="68"/>
      <c r="BB8" s="70">
        <f>データ!$T$6</f>
        <v>1185.54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94.39</v>
      </c>
      <c r="J10" s="68"/>
      <c r="K10" s="68"/>
      <c r="L10" s="68"/>
      <c r="M10" s="68"/>
      <c r="N10" s="68"/>
      <c r="O10" s="69"/>
      <c r="P10" s="70">
        <f>データ!$P$6</f>
        <v>80.02</v>
      </c>
      <c r="Q10" s="70"/>
      <c r="R10" s="70"/>
      <c r="S10" s="70"/>
      <c r="T10" s="70"/>
      <c r="U10" s="70"/>
      <c r="V10" s="70"/>
      <c r="W10" s="71">
        <f>データ!$Q$6</f>
        <v>3580</v>
      </c>
      <c r="X10" s="71"/>
      <c r="Y10" s="71"/>
      <c r="Z10" s="71"/>
      <c r="AA10" s="71"/>
      <c r="AB10" s="71"/>
      <c r="AC10" s="71"/>
      <c r="AD10" s="2"/>
      <c r="AE10" s="2"/>
      <c r="AF10" s="2"/>
      <c r="AG10" s="2"/>
      <c r="AH10" s="4"/>
      <c r="AI10" s="4"/>
      <c r="AJ10" s="4"/>
      <c r="AK10" s="4"/>
      <c r="AL10" s="71">
        <f>データ!$U$6</f>
        <v>39848</v>
      </c>
      <c r="AM10" s="71"/>
      <c r="AN10" s="71"/>
      <c r="AO10" s="71"/>
      <c r="AP10" s="71"/>
      <c r="AQ10" s="71"/>
      <c r="AR10" s="71"/>
      <c r="AS10" s="71"/>
      <c r="AT10" s="67">
        <f>データ!$V$6</f>
        <v>41.85</v>
      </c>
      <c r="AU10" s="68"/>
      <c r="AV10" s="68"/>
      <c r="AW10" s="68"/>
      <c r="AX10" s="68"/>
      <c r="AY10" s="68"/>
      <c r="AZ10" s="68"/>
      <c r="BA10" s="68"/>
      <c r="BB10" s="70">
        <f>データ!$W$6</f>
        <v>952.16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jOKUeiu9WOrkpI+JpFrKHw8PndY+yA4JOg3w5ZvK7uoZ3o4KDTGI5U8cS/5r9CGXLdj7jI9Aw+w8Z5NTbhTtA==" saltValue="hy9qG7AB4e5G5nLctsyH4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402117</v>
      </c>
      <c r="D6" s="34">
        <f t="shared" si="3"/>
        <v>46</v>
      </c>
      <c r="E6" s="34">
        <f t="shared" si="3"/>
        <v>1</v>
      </c>
      <c r="F6" s="34">
        <f t="shared" si="3"/>
        <v>0</v>
      </c>
      <c r="G6" s="34">
        <f t="shared" si="3"/>
        <v>1</v>
      </c>
      <c r="H6" s="34" t="str">
        <f t="shared" si="3"/>
        <v>福岡県　筑後市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94.39</v>
      </c>
      <c r="P6" s="35">
        <f t="shared" si="3"/>
        <v>80.02</v>
      </c>
      <c r="Q6" s="35">
        <f t="shared" si="3"/>
        <v>3580</v>
      </c>
      <c r="R6" s="35">
        <f t="shared" si="3"/>
        <v>49532</v>
      </c>
      <c r="S6" s="35">
        <f t="shared" si="3"/>
        <v>41.78</v>
      </c>
      <c r="T6" s="35">
        <f t="shared" si="3"/>
        <v>1185.54</v>
      </c>
      <c r="U6" s="35">
        <f t="shared" si="3"/>
        <v>39848</v>
      </c>
      <c r="V6" s="35">
        <f t="shared" si="3"/>
        <v>41.85</v>
      </c>
      <c r="W6" s="35">
        <f t="shared" si="3"/>
        <v>952.16</v>
      </c>
      <c r="X6" s="36">
        <f>IF(X7="",NA(),X7)</f>
        <v>138.78</v>
      </c>
      <c r="Y6" s="36">
        <f t="shared" ref="Y6:AG6" si="4">IF(Y7="",NA(),Y7)</f>
        <v>138.4</v>
      </c>
      <c r="Z6" s="36">
        <f t="shared" si="4"/>
        <v>132.91999999999999</v>
      </c>
      <c r="AA6" s="36">
        <f t="shared" si="4"/>
        <v>114.74</v>
      </c>
      <c r="AB6" s="36">
        <f t="shared" si="4"/>
        <v>133.5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1251.74</v>
      </c>
      <c r="AU6" s="36">
        <f t="shared" ref="AU6:BC6" si="6">IF(AU7="",NA(),AU7)</f>
        <v>2075.87</v>
      </c>
      <c r="AV6" s="36">
        <f t="shared" si="6"/>
        <v>685.51</v>
      </c>
      <c r="AW6" s="36">
        <f t="shared" si="6"/>
        <v>390.12</v>
      </c>
      <c r="AX6" s="36">
        <f t="shared" si="6"/>
        <v>1340.12</v>
      </c>
      <c r="AY6" s="36">
        <f t="shared" si="6"/>
        <v>377.63</v>
      </c>
      <c r="AZ6" s="36">
        <f t="shared" si="6"/>
        <v>357.34</v>
      </c>
      <c r="BA6" s="36">
        <f t="shared" si="6"/>
        <v>366.03</v>
      </c>
      <c r="BB6" s="36">
        <f t="shared" si="6"/>
        <v>365.18</v>
      </c>
      <c r="BC6" s="36">
        <f t="shared" si="6"/>
        <v>327.77</v>
      </c>
      <c r="BD6" s="35" t="str">
        <f>IF(BD7="","",IF(BD7="-","【-】","【"&amp;SUBSTITUTE(TEXT(BD7,"#,##0.00"),"-","△")&amp;"】"))</f>
        <v>【260.31】</v>
      </c>
      <c r="BE6" s="36">
        <f>IF(BE7="",NA(),BE7)</f>
        <v>58.17</v>
      </c>
      <c r="BF6" s="36">
        <f t="shared" ref="BF6:BN6" si="7">IF(BF7="",NA(),BF7)</f>
        <v>51.55</v>
      </c>
      <c r="BG6" s="36">
        <f t="shared" si="7"/>
        <v>45.59</v>
      </c>
      <c r="BH6" s="36">
        <f t="shared" si="7"/>
        <v>39.270000000000003</v>
      </c>
      <c r="BI6" s="36">
        <f t="shared" si="7"/>
        <v>31.89</v>
      </c>
      <c r="BJ6" s="36">
        <f t="shared" si="7"/>
        <v>364.71</v>
      </c>
      <c r="BK6" s="36">
        <f t="shared" si="7"/>
        <v>373.69</v>
      </c>
      <c r="BL6" s="36">
        <f t="shared" si="7"/>
        <v>370.12</v>
      </c>
      <c r="BM6" s="36">
        <f t="shared" si="7"/>
        <v>371.65</v>
      </c>
      <c r="BN6" s="36">
        <f t="shared" si="7"/>
        <v>397.1</v>
      </c>
      <c r="BO6" s="35" t="str">
        <f>IF(BO7="","",IF(BO7="-","【-】","【"&amp;SUBSTITUTE(TEXT(BO7,"#,##0.00"),"-","△")&amp;"】"))</f>
        <v>【275.67】</v>
      </c>
      <c r="BP6" s="36">
        <f>IF(BP7="",NA(),BP7)</f>
        <v>144.05000000000001</v>
      </c>
      <c r="BQ6" s="36">
        <f t="shared" ref="BQ6:BY6" si="8">IF(BQ7="",NA(),BQ7)</f>
        <v>143.16999999999999</v>
      </c>
      <c r="BR6" s="36">
        <f t="shared" si="8"/>
        <v>137.44999999999999</v>
      </c>
      <c r="BS6" s="36">
        <f t="shared" si="8"/>
        <v>115.15</v>
      </c>
      <c r="BT6" s="36">
        <f t="shared" si="8"/>
        <v>137.21</v>
      </c>
      <c r="BU6" s="36">
        <f t="shared" si="8"/>
        <v>100.65</v>
      </c>
      <c r="BV6" s="36">
        <f t="shared" si="8"/>
        <v>99.87</v>
      </c>
      <c r="BW6" s="36">
        <f t="shared" si="8"/>
        <v>100.42</v>
      </c>
      <c r="BX6" s="36">
        <f t="shared" si="8"/>
        <v>98.77</v>
      </c>
      <c r="BY6" s="36">
        <f t="shared" si="8"/>
        <v>95.79</v>
      </c>
      <c r="BZ6" s="35" t="str">
        <f>IF(BZ7="","",IF(BZ7="-","【-】","【"&amp;SUBSTITUTE(TEXT(BZ7,"#,##0.00"),"-","△")&amp;"】"))</f>
        <v>【100.05】</v>
      </c>
      <c r="CA6" s="36">
        <f>IF(CA7="",NA(),CA7)</f>
        <v>125.63</v>
      </c>
      <c r="CB6" s="36">
        <f t="shared" ref="CB6:CJ6" si="9">IF(CB7="",NA(),CB7)</f>
        <v>126.36</v>
      </c>
      <c r="CC6" s="36">
        <f t="shared" si="9"/>
        <v>132.71</v>
      </c>
      <c r="CD6" s="36">
        <f t="shared" si="9"/>
        <v>159.08000000000001</v>
      </c>
      <c r="CE6" s="36">
        <f t="shared" si="9"/>
        <v>133.11000000000001</v>
      </c>
      <c r="CF6" s="36">
        <f t="shared" si="9"/>
        <v>170.19</v>
      </c>
      <c r="CG6" s="36">
        <f t="shared" si="9"/>
        <v>171.81</v>
      </c>
      <c r="CH6" s="36">
        <f t="shared" si="9"/>
        <v>171.67</v>
      </c>
      <c r="CI6" s="36">
        <f t="shared" si="9"/>
        <v>173.67</v>
      </c>
      <c r="CJ6" s="36">
        <f t="shared" si="9"/>
        <v>171.13</v>
      </c>
      <c r="CK6" s="35" t="str">
        <f>IF(CK7="","",IF(CK7="-","【-】","【"&amp;SUBSTITUTE(TEXT(CK7,"#,##0.00"),"-","△")&amp;"】"))</f>
        <v>【166.40】</v>
      </c>
      <c r="CL6" s="36">
        <f>IF(CL7="",NA(),CL7)</f>
        <v>84.41</v>
      </c>
      <c r="CM6" s="36">
        <f t="shared" ref="CM6:CU6" si="10">IF(CM7="",NA(),CM7)</f>
        <v>85.22</v>
      </c>
      <c r="CN6" s="36">
        <f t="shared" si="10"/>
        <v>81.650000000000006</v>
      </c>
      <c r="CO6" s="36">
        <f t="shared" si="10"/>
        <v>83.55</v>
      </c>
      <c r="CP6" s="36">
        <f t="shared" si="10"/>
        <v>86.24</v>
      </c>
      <c r="CQ6" s="36">
        <f t="shared" si="10"/>
        <v>59.01</v>
      </c>
      <c r="CR6" s="36">
        <f t="shared" si="10"/>
        <v>60.03</v>
      </c>
      <c r="CS6" s="36">
        <f t="shared" si="10"/>
        <v>59.74</v>
      </c>
      <c r="CT6" s="36">
        <f t="shared" si="10"/>
        <v>59.67</v>
      </c>
      <c r="CU6" s="36">
        <f t="shared" si="10"/>
        <v>60.12</v>
      </c>
      <c r="CV6" s="35" t="str">
        <f>IF(CV7="","",IF(CV7="-","【-】","【"&amp;SUBSTITUTE(TEXT(CV7,"#,##0.00"),"-","△")&amp;"】"))</f>
        <v>【60.69】</v>
      </c>
      <c r="CW6" s="36">
        <f>IF(CW7="",NA(),CW7)</f>
        <v>89.56</v>
      </c>
      <c r="CX6" s="36">
        <f t="shared" ref="CX6:DF6" si="11">IF(CX7="",NA(),CX7)</f>
        <v>89.84</v>
      </c>
      <c r="CY6" s="36">
        <f t="shared" si="11"/>
        <v>92.72</v>
      </c>
      <c r="CZ6" s="36">
        <f t="shared" si="11"/>
        <v>89.94</v>
      </c>
      <c r="DA6" s="36">
        <f t="shared" si="11"/>
        <v>89.87</v>
      </c>
      <c r="DB6" s="36">
        <f t="shared" si="11"/>
        <v>85.37</v>
      </c>
      <c r="DC6" s="36">
        <f t="shared" si="11"/>
        <v>84.81</v>
      </c>
      <c r="DD6" s="36">
        <f t="shared" si="11"/>
        <v>84.8</v>
      </c>
      <c r="DE6" s="36">
        <f t="shared" si="11"/>
        <v>84.6</v>
      </c>
      <c r="DF6" s="36">
        <f t="shared" si="11"/>
        <v>84.24</v>
      </c>
      <c r="DG6" s="35" t="str">
        <f>IF(DG7="","",IF(DG7="-","【-】","【"&amp;SUBSTITUTE(TEXT(DG7,"#,##0.00"),"-","△")&amp;"】"))</f>
        <v>【89.82】</v>
      </c>
      <c r="DH6" s="36">
        <f>IF(DH7="",NA(),DH7)</f>
        <v>49.21</v>
      </c>
      <c r="DI6" s="36">
        <f t="shared" ref="DI6:DQ6" si="12">IF(DI7="",NA(),DI7)</f>
        <v>50.28</v>
      </c>
      <c r="DJ6" s="36">
        <f t="shared" si="12"/>
        <v>51.55</v>
      </c>
      <c r="DK6" s="36">
        <f t="shared" si="12"/>
        <v>52.46</v>
      </c>
      <c r="DL6" s="36">
        <f t="shared" si="12"/>
        <v>53.11</v>
      </c>
      <c r="DM6" s="36">
        <f t="shared" si="12"/>
        <v>46.9</v>
      </c>
      <c r="DN6" s="36">
        <f t="shared" si="12"/>
        <v>47.28</v>
      </c>
      <c r="DO6" s="36">
        <f t="shared" si="12"/>
        <v>47.66</v>
      </c>
      <c r="DP6" s="36">
        <f t="shared" si="12"/>
        <v>48.17</v>
      </c>
      <c r="DQ6" s="36">
        <f t="shared" si="12"/>
        <v>48.83</v>
      </c>
      <c r="DR6" s="35" t="str">
        <f>IF(DR7="","",IF(DR7="-","【-】","【"&amp;SUBSTITUTE(TEXT(DR7,"#,##0.00"),"-","△")&amp;"】"))</f>
        <v>【50.19】</v>
      </c>
      <c r="DS6" s="36">
        <f>IF(DS7="",NA(),DS7)</f>
        <v>34.97</v>
      </c>
      <c r="DT6" s="36">
        <f t="shared" ref="DT6:EB6" si="13">IF(DT7="",NA(),DT7)</f>
        <v>34.4</v>
      </c>
      <c r="DU6" s="36">
        <f t="shared" si="13"/>
        <v>34.130000000000003</v>
      </c>
      <c r="DV6" s="36">
        <f t="shared" si="13"/>
        <v>34.71</v>
      </c>
      <c r="DW6" s="36">
        <f t="shared" si="13"/>
        <v>34.700000000000003</v>
      </c>
      <c r="DX6" s="36">
        <f t="shared" si="13"/>
        <v>12.03</v>
      </c>
      <c r="DY6" s="36">
        <f t="shared" si="13"/>
        <v>12.19</v>
      </c>
      <c r="DZ6" s="36">
        <f t="shared" si="13"/>
        <v>15.1</v>
      </c>
      <c r="EA6" s="36">
        <f t="shared" si="13"/>
        <v>17.12</v>
      </c>
      <c r="EB6" s="36">
        <f t="shared" si="13"/>
        <v>18.18</v>
      </c>
      <c r="EC6" s="35" t="str">
        <f>IF(EC7="","",IF(EC7="-","【-】","【"&amp;SUBSTITUTE(TEXT(EC7,"#,##0.00"),"-","△")&amp;"】"))</f>
        <v>【20.63】</v>
      </c>
      <c r="ED6" s="36">
        <f>IF(ED7="",NA(),ED7)</f>
        <v>1.71</v>
      </c>
      <c r="EE6" s="36">
        <f t="shared" ref="EE6:EM6" si="14">IF(EE7="",NA(),EE7)</f>
        <v>1.28</v>
      </c>
      <c r="EF6" s="36">
        <f t="shared" si="14"/>
        <v>0.98</v>
      </c>
      <c r="EG6" s="36">
        <f t="shared" si="14"/>
        <v>1.36</v>
      </c>
      <c r="EH6" s="36">
        <f t="shared" si="14"/>
        <v>1.29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402117</v>
      </c>
      <c r="D7" s="38">
        <v>46</v>
      </c>
      <c r="E7" s="38">
        <v>1</v>
      </c>
      <c r="F7" s="38">
        <v>0</v>
      </c>
      <c r="G7" s="38">
        <v>1</v>
      </c>
      <c r="H7" s="38" t="s">
        <v>93</v>
      </c>
      <c r="I7" s="38" t="s">
        <v>94</v>
      </c>
      <c r="J7" s="38" t="s">
        <v>95</v>
      </c>
      <c r="K7" s="38" t="s">
        <v>96</v>
      </c>
      <c r="L7" s="38" t="s">
        <v>97</v>
      </c>
      <c r="M7" s="38" t="s">
        <v>98</v>
      </c>
      <c r="N7" s="39" t="s">
        <v>99</v>
      </c>
      <c r="O7" s="39">
        <v>94.39</v>
      </c>
      <c r="P7" s="39">
        <v>80.02</v>
      </c>
      <c r="Q7" s="39">
        <v>3580</v>
      </c>
      <c r="R7" s="39">
        <v>49532</v>
      </c>
      <c r="S7" s="39">
        <v>41.78</v>
      </c>
      <c r="T7" s="39">
        <v>1185.54</v>
      </c>
      <c r="U7" s="39">
        <v>39848</v>
      </c>
      <c r="V7" s="39">
        <v>41.85</v>
      </c>
      <c r="W7" s="39">
        <v>952.16</v>
      </c>
      <c r="X7" s="39">
        <v>138.78</v>
      </c>
      <c r="Y7" s="39">
        <v>138.4</v>
      </c>
      <c r="Z7" s="39">
        <v>132.91999999999999</v>
      </c>
      <c r="AA7" s="39">
        <v>114.74</v>
      </c>
      <c r="AB7" s="39">
        <v>133.5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1251.74</v>
      </c>
      <c r="AU7" s="39">
        <v>2075.87</v>
      </c>
      <c r="AV7" s="39">
        <v>685.51</v>
      </c>
      <c r="AW7" s="39">
        <v>390.12</v>
      </c>
      <c r="AX7" s="39">
        <v>1340.12</v>
      </c>
      <c r="AY7" s="39">
        <v>377.63</v>
      </c>
      <c r="AZ7" s="39">
        <v>357.34</v>
      </c>
      <c r="BA7" s="39">
        <v>366.03</v>
      </c>
      <c r="BB7" s="39">
        <v>365.18</v>
      </c>
      <c r="BC7" s="39">
        <v>327.77</v>
      </c>
      <c r="BD7" s="39">
        <v>260.31</v>
      </c>
      <c r="BE7" s="39">
        <v>58.17</v>
      </c>
      <c r="BF7" s="39">
        <v>51.55</v>
      </c>
      <c r="BG7" s="39">
        <v>45.59</v>
      </c>
      <c r="BH7" s="39">
        <v>39.270000000000003</v>
      </c>
      <c r="BI7" s="39">
        <v>31.89</v>
      </c>
      <c r="BJ7" s="39">
        <v>364.71</v>
      </c>
      <c r="BK7" s="39">
        <v>373.69</v>
      </c>
      <c r="BL7" s="39">
        <v>370.12</v>
      </c>
      <c r="BM7" s="39">
        <v>371.65</v>
      </c>
      <c r="BN7" s="39">
        <v>397.1</v>
      </c>
      <c r="BO7" s="39">
        <v>275.67</v>
      </c>
      <c r="BP7" s="39">
        <v>144.05000000000001</v>
      </c>
      <c r="BQ7" s="39">
        <v>143.16999999999999</v>
      </c>
      <c r="BR7" s="39">
        <v>137.44999999999999</v>
      </c>
      <c r="BS7" s="39">
        <v>115.15</v>
      </c>
      <c r="BT7" s="39">
        <v>137.21</v>
      </c>
      <c r="BU7" s="39">
        <v>100.65</v>
      </c>
      <c r="BV7" s="39">
        <v>99.87</v>
      </c>
      <c r="BW7" s="39">
        <v>100.42</v>
      </c>
      <c r="BX7" s="39">
        <v>98.77</v>
      </c>
      <c r="BY7" s="39">
        <v>95.79</v>
      </c>
      <c r="BZ7" s="39">
        <v>100.05</v>
      </c>
      <c r="CA7" s="39">
        <v>125.63</v>
      </c>
      <c r="CB7" s="39">
        <v>126.36</v>
      </c>
      <c r="CC7" s="39">
        <v>132.71</v>
      </c>
      <c r="CD7" s="39">
        <v>159.08000000000001</v>
      </c>
      <c r="CE7" s="39">
        <v>133.11000000000001</v>
      </c>
      <c r="CF7" s="39">
        <v>170.19</v>
      </c>
      <c r="CG7" s="39">
        <v>171.81</v>
      </c>
      <c r="CH7" s="39">
        <v>171.67</v>
      </c>
      <c r="CI7" s="39">
        <v>173.67</v>
      </c>
      <c r="CJ7" s="39">
        <v>171.13</v>
      </c>
      <c r="CK7" s="39">
        <v>166.4</v>
      </c>
      <c r="CL7" s="39">
        <v>84.41</v>
      </c>
      <c r="CM7" s="39">
        <v>85.22</v>
      </c>
      <c r="CN7" s="39">
        <v>81.650000000000006</v>
      </c>
      <c r="CO7" s="39">
        <v>83.55</v>
      </c>
      <c r="CP7" s="39">
        <v>86.24</v>
      </c>
      <c r="CQ7" s="39">
        <v>59.01</v>
      </c>
      <c r="CR7" s="39">
        <v>60.03</v>
      </c>
      <c r="CS7" s="39">
        <v>59.74</v>
      </c>
      <c r="CT7" s="39">
        <v>59.67</v>
      </c>
      <c r="CU7" s="39">
        <v>60.12</v>
      </c>
      <c r="CV7" s="39">
        <v>60.69</v>
      </c>
      <c r="CW7" s="39">
        <v>89.56</v>
      </c>
      <c r="CX7" s="39">
        <v>89.84</v>
      </c>
      <c r="CY7" s="39">
        <v>92.72</v>
      </c>
      <c r="CZ7" s="39">
        <v>89.94</v>
      </c>
      <c r="DA7" s="39">
        <v>89.87</v>
      </c>
      <c r="DB7" s="39">
        <v>85.37</v>
      </c>
      <c r="DC7" s="39">
        <v>84.81</v>
      </c>
      <c r="DD7" s="39">
        <v>84.8</v>
      </c>
      <c r="DE7" s="39">
        <v>84.6</v>
      </c>
      <c r="DF7" s="39">
        <v>84.24</v>
      </c>
      <c r="DG7" s="39">
        <v>89.82</v>
      </c>
      <c r="DH7" s="39">
        <v>49.21</v>
      </c>
      <c r="DI7" s="39">
        <v>50.28</v>
      </c>
      <c r="DJ7" s="39">
        <v>51.55</v>
      </c>
      <c r="DK7" s="39">
        <v>52.46</v>
      </c>
      <c r="DL7" s="39">
        <v>53.11</v>
      </c>
      <c r="DM7" s="39">
        <v>46.9</v>
      </c>
      <c r="DN7" s="39">
        <v>47.28</v>
      </c>
      <c r="DO7" s="39">
        <v>47.66</v>
      </c>
      <c r="DP7" s="39">
        <v>48.17</v>
      </c>
      <c r="DQ7" s="39">
        <v>48.83</v>
      </c>
      <c r="DR7" s="39">
        <v>50.19</v>
      </c>
      <c r="DS7" s="39">
        <v>34.97</v>
      </c>
      <c r="DT7" s="39">
        <v>34.4</v>
      </c>
      <c r="DU7" s="39">
        <v>34.130000000000003</v>
      </c>
      <c r="DV7" s="39">
        <v>34.71</v>
      </c>
      <c r="DW7" s="39">
        <v>34.700000000000003</v>
      </c>
      <c r="DX7" s="39">
        <v>12.03</v>
      </c>
      <c r="DY7" s="39">
        <v>12.19</v>
      </c>
      <c r="DZ7" s="39">
        <v>15.1</v>
      </c>
      <c r="EA7" s="39">
        <v>17.12</v>
      </c>
      <c r="EB7" s="39">
        <v>18.18</v>
      </c>
      <c r="EC7" s="39">
        <v>20.63</v>
      </c>
      <c r="ED7" s="39">
        <v>1.71</v>
      </c>
      <c r="EE7" s="39">
        <v>1.28</v>
      </c>
      <c r="EF7" s="39">
        <v>0.98</v>
      </c>
      <c r="EG7" s="39">
        <v>1.36</v>
      </c>
      <c r="EH7" s="39">
        <v>1.29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2022-01-21T00:15:21Z</cp:lastPrinted>
  <dcterms:created xsi:type="dcterms:W3CDTF">2021-12-03T06:57:18Z</dcterms:created>
  <dcterms:modified xsi:type="dcterms:W3CDTF">2022-01-21T00:15:24Z</dcterms:modified>
  <cp:category/>
</cp:coreProperties>
</file>