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060_上下水道課\10_下水庶務係\下水道庶務\I80-12_地方公営企業経営関係書\05_経営比較分析表策定等\H31\R2.1 H30年度決算分\HP掲載用\"/>
    </mc:Choice>
  </mc:AlternateContent>
  <workbookProtection workbookAlgorithmName="SHA-512" workbookHashValue="bF90JsyOT9Yyb+senRvBqDMhWwhgI+deVkzLDM49OC98d865sFqsib74Mb0BOKsNPuX1+2qd0cfqTzm4GlmRLg==" workbookSaltValue="V3/wJrTdUfMY1GYbOH6Pd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<sst xmlns="http://schemas.openxmlformats.org/spreadsheetml/2006/main" count="233" uniqueCount="114">
  <si>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</si>
  <si>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</si>
  <si>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</si>
  <si>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</si>
  <si>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</si>
  <si>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</si>
  <si>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</si>
  <si>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</si>
  <si>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</si>
  <si>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</si>
  <si>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</si>
  <si>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</si>
  <si>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</si>
  <si>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</si>
  <si>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</si>
  <si>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</si>
  <si>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</si>
  <si>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</si>
  <si>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</si>
  <si>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</si>
  <si>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</si>
  <si>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</si>
  <si>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</si>
  <si>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</si>
  <si>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</si>
  <si>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</si>
  <si>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</si>
  <si>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</si>
  <si>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</si>
  <si>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</si>
  <si>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</si>
  <si>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</si>
  <si>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</si>
  <si>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</si>
  <si>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</si>
  <si>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</si>
  <si>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</si>
  <si>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</si>
  <si>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</si>
  <si>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</si>
  <si>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</si>
  <si>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</si>
  <si>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</si>
  <si>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</si>
  <si>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</si>
  <si>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</si>
  <si>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</si>
  <si>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</si>
  <si>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</si>
  <si>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</si>
  <si>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</si>
  <si>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</si>
  <si>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</si>
  <si>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</si>
  <si>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</si>
  <si>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</si>
  <si>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</si>
  <si>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</si>
  <si>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</si>
  <si>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</si>
  <si>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</si>
  <si>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</si>
  <si>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</si>
  <si>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</si>
  <si>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</si>
  <si>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</si>
  <si>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</si>
  <si>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</si>
  <si>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</si>
  <si>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</si>
  <si>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</si>
  <si>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</si>
  <si>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</si>
  <si>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</si>
  <si>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</si>
  <si>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</si>
  <si>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</si>
  <si>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</si>
  <si>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</si>
  <si>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</si>
  <si>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</si>
  <si>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</si>
  <si>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</si>
  <si>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</si>
  <si>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</si>
  <si>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</si>
  <si>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</si>
  <si>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</si>
  <si>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</si>
  <si>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</si>
  <si>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</si>
  <si>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</si>
  <si>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</si>
  <si>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</si>
  <si>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</si>
  <si>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</si>
  <si>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</si>
  <si>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</si>
  <si>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</si>
  <si>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</si>
  <si>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</si>
  <si>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</si>
  <si>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</si>
  <si>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</si>
  <si>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</si>
  <si>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</si>
  <si>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</si>
  <si>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</si>
  <si>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</si>
  <si>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</si>
  <si>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</si>
  <si>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に事業に着手し、平成18年10月から一部供用を開始し順次整備を進めていますが、下水道普及率は35.8％（前年度比0.3％増）と未だ整備途上の段階にあります。このため、下水道への接続件数は徐々に増えつつも、まだ有収水量(汚水流入量）が少ないため、流域下水道によるスケールメリットが発揮されておらず、汚水処理に係る費用単価は、類似団体と比較しても割高に推移しています。また、使用料収入も脆弱な中、整備開始当初の大規模事業時の起債の償還が続いており、その財源不足を多額の一般会計繰入金に依存する厳しい経営状況にあります。使用料収入に対する企業債残高の割合が1020.09%に増加しましたが、これは、平成31年4月1日からの地方公営企業法適用に係る打切決算による使用料収入の減少が影響していると考えられます。例年どおりであれば900.68%の見込みとなり、減少傾向を継続できており、建設投資規模としては概ね適切であると判断されます。整備段階の現在においては、経費の多くを使用料収入以外の財源で賄っている状況で健全性は低く、汚水処理コストも高く効率性も低いと言わざるを得ません。適正な規模の整備、早期接続による有収水量の増加と使用料収入の確保、滞納対策強化による使用料収納の徹底が、健全経営に向けた喫緊の課題と言えます。　　</t>
    <rPh sb="290" eb="292">
      <t>ゾウカ</t>
    </rPh>
    <rPh sb="302" eb="304">
      <t>ヘイセイ</t>
    </rPh>
    <rPh sb="306" eb="307">
      <t>ネン</t>
    </rPh>
    <rPh sb="308" eb="309">
      <t>ツキ</t>
    </rPh>
    <rPh sb="310" eb="311">
      <t>ヒ</t>
    </rPh>
    <rPh sb="314" eb="316">
      <t>チホウ</t>
    </rPh>
    <rPh sb="316" eb="318">
      <t>コウエイ</t>
    </rPh>
    <rPh sb="318" eb="320">
      <t>キギョウ</t>
    </rPh>
    <rPh sb="320" eb="321">
      <t>ホウ</t>
    </rPh>
    <rPh sb="321" eb="323">
      <t>テキヨウ</t>
    </rPh>
    <rPh sb="324" eb="325">
      <t>カカ</t>
    </rPh>
    <rPh sb="326" eb="328">
      <t>ウチキ</t>
    </rPh>
    <rPh sb="328" eb="330">
      <t>ケッサン</t>
    </rPh>
    <rPh sb="333" eb="336">
      <t>シヨウリョウ</t>
    </rPh>
    <rPh sb="336" eb="338">
      <t>シュウニュウ</t>
    </rPh>
    <rPh sb="339" eb="341">
      <t>ゲンショウ</t>
    </rPh>
    <rPh sb="342" eb="344">
      <t>エイキョウ</t>
    </rPh>
    <rPh sb="349" eb="350">
      <t>カンガ</t>
    </rPh>
    <rPh sb="356" eb="358">
      <t>レイネン</t>
    </rPh>
    <rPh sb="373" eb="375">
      <t>ミコミ</t>
    </rPh>
    <rPh sb="380" eb="382">
      <t>ゲンショウ</t>
    </rPh>
    <rPh sb="382" eb="384">
      <t>ケイコウ</t>
    </rPh>
    <rPh sb="385" eb="387">
      <t>ケイゾク</t>
    </rPh>
    <phoneticPr fontId="4"/>
  </si>
  <si>
    <t>矢部川流域関連公共下水道事業の構成市であるため、処理場等の施設は保有していません。管渠やマンホールポンプについては、事業開始からまだ日も浅く、法定耐用年数(50年）を経過するものはなく、現段階では深刻な老朽化の状況にはありません。今後は、将来的な更新費用の増加に備え、維持管理における適正な点検や整備を行いながら、ストックマネジメントの導入により、維持修繕の計画的、効率的な運用に努めていかなければなりません。</t>
    <phoneticPr fontId="4"/>
  </si>
  <si>
    <t>今後も引き続き、建設投資と地方費の償還に多額の費用を要することとなるため、世代間負担の平準化に配慮した投資と財源確保の計画的運用が重要となります。整備においては、整備効率の高い地区を検証しながら計画実施していくと同時に、供用開始区域における接続をさらに促進させ、使用料収入及び汚水流入量の増加を図っていく必要があります。これにより、汚水処理原価の低下、経費削減が見込めます。そのため、地元説明会の開催や戸別訪問、各種イベント等により、下水道事業への理解を住民に広めると共に、補助金や融資制度の周知を行う等早期接続に向けた取り組みを行います。平成31年度から地方公営企業法を一部（財務規定）適用したことにより、経営状況や財政状況が明確になり、それを踏まえ、令和2年度には経営戦略の見直しを行い、経営の健全化・安定化を目指していきます。</t>
    <rPh sb="224" eb="226">
      <t>リカイ</t>
    </rPh>
    <rPh sb="265" eb="266">
      <t>オコナ</t>
    </rPh>
    <rPh sb="309" eb="311">
      <t>ザイセイ</t>
    </rPh>
    <rPh sb="311" eb="313">
      <t>ジョウキョウ</t>
    </rPh>
    <rPh sb="314" eb="316">
      <t>メイカク</t>
    </rPh>
    <rPh sb="323" eb="324">
      <t>フ</t>
    </rPh>
    <rPh sb="327" eb="328">
      <t>レイ</t>
    </rPh>
    <rPh sb="328" eb="329">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</si>
</sst>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97-44B0-B171-C52AA90480D1}"/>
            </c:ext>
          </c:extLst>
        </c:ser>
        <c:dLbls>
          <c:showLegendKey val="0"/>
          <c:showVal val="0"/>
          <c:showCatName val="0"/>
          <c:showSerName val="0"/>
          <c:showPercent val="0"/>
          <c:showBubbleSize val="0"/>
        </c:dLbls>
        <c:gapWidth val="150"/>
        <c:axId val="246431272"/>
        <c:axId val="24643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4A97-44B0-B171-C52AA90480D1}"/>
            </c:ext>
          </c:extLst>
        </c:ser>
        <c:dLbls>
          <c:showLegendKey val="0"/>
          <c:showVal val="0"/>
          <c:showCatName val="0"/>
          <c:showSerName val="0"/>
          <c:showPercent val="0"/>
          <c:showBubbleSize val="0"/>
        </c:dLbls>
        <c:marker val="1"/>
        <c:smooth val="0"/>
        <c:axId val="246431272"/>
        <c:axId val="246433232"/>
      </c:lineChart>
      <c:dateAx>
        <c:axId val="246431272"/>
        <c:scaling>
          <c:orientation val="minMax"/>
        </c:scaling>
        <c:delete val="1"/>
        <c:axPos val="b"/>
        <c:numFmt formatCode="ge" sourceLinked="1"/>
        <c:majorTickMark val="none"/>
        <c:minorTickMark val="none"/>
        <c:tickLblPos val="none"/>
        <c:crossAx val="246433232"/>
        <c:crosses val="autoZero"/>
        <c:auto val="1"/>
        <c:lblOffset val="100"/>
        <c:baseTimeUnit val="years"/>
      </c:dateAx>
      <c:valAx>
        <c:axId val="24643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F5-4DAC-8BF0-B75829BBA1B0}"/>
            </c:ext>
          </c:extLst>
        </c:ser>
        <c:dLbls>
          <c:showLegendKey val="0"/>
          <c:showVal val="0"/>
          <c:showCatName val="0"/>
          <c:showSerName val="0"/>
          <c:showPercent val="0"/>
          <c:showBubbleSize val="0"/>
        </c:dLbls>
        <c:gapWidth val="150"/>
        <c:axId val="244125440"/>
        <c:axId val="2441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8BF5-4DAC-8BF0-B75829BBA1B0}"/>
            </c:ext>
          </c:extLst>
        </c:ser>
        <c:dLbls>
          <c:showLegendKey val="0"/>
          <c:showVal val="0"/>
          <c:showCatName val="0"/>
          <c:showSerName val="0"/>
          <c:showPercent val="0"/>
          <c:showBubbleSize val="0"/>
        </c:dLbls>
        <c:marker val="1"/>
        <c:smooth val="0"/>
        <c:axId val="244125440"/>
        <c:axId val="244125832"/>
      </c:lineChart>
      <c:dateAx>
        <c:axId val="244125440"/>
        <c:scaling>
          <c:orientation val="minMax"/>
        </c:scaling>
        <c:delete val="1"/>
        <c:axPos val="b"/>
        <c:numFmt formatCode="ge" sourceLinked="1"/>
        <c:majorTickMark val="none"/>
        <c:minorTickMark val="none"/>
        <c:tickLblPos val="none"/>
        <c:crossAx val="244125832"/>
        <c:crosses val="autoZero"/>
        <c:auto val="1"/>
        <c:lblOffset val="100"/>
        <c:baseTimeUnit val="years"/>
      </c:dateAx>
      <c:valAx>
        <c:axId val="2441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67.52</c:v>
                </c:pt>
                <c:pt idx="1">
                  <c:v>65.959999999999994</c:v>
                </c:pt>
                <c:pt idx="2">
                  <c:v>67.72</c:v>
                </c:pt>
                <c:pt idx="3">
                  <c:v>68.25</c:v>
                </c:pt>
                <c:pt idx="4">
                  <c:v>72.040000000000006</c:v>
                </c:pt>
              </c:numCache>
            </c:numRef>
          </c:val>
          <c:extLst xmlns:c16r2="http://schemas.microsoft.com/office/drawing/2015/06/chart">
            <c:ext xmlns:c16="http://schemas.microsoft.com/office/drawing/2014/chart" uri="{C3380CC4-5D6E-409C-BE32-E72D297353CC}">
              <c16:uniqueId val="{00000000-6F02-4F87-AC80-8BE36ACB4E21}"/>
            </c:ext>
          </c:extLst>
        </c:ser>
        <c:dLbls>
          <c:showLegendKey val="0"/>
          <c:showVal val="0"/>
          <c:showCatName val="0"/>
          <c:showSerName val="0"/>
          <c:showPercent val="0"/>
          <c:showBubbleSize val="0"/>
        </c:dLbls>
        <c:gapWidth val="150"/>
        <c:axId val="244127008"/>
        <c:axId val="2441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6F02-4F87-AC80-8BE36ACB4E21}"/>
            </c:ext>
          </c:extLst>
        </c:ser>
        <c:dLbls>
          <c:showLegendKey val="0"/>
          <c:showVal val="0"/>
          <c:showCatName val="0"/>
          <c:showSerName val="0"/>
          <c:showPercent val="0"/>
          <c:showBubbleSize val="0"/>
        </c:dLbls>
        <c:marker val="1"/>
        <c:smooth val="0"/>
        <c:axId val="244127008"/>
        <c:axId val="244127400"/>
      </c:lineChart>
      <c:dateAx>
        <c:axId val="244127008"/>
        <c:scaling>
          <c:orientation val="minMax"/>
        </c:scaling>
        <c:delete val="1"/>
        <c:axPos val="b"/>
        <c:numFmt formatCode="ge" sourceLinked="1"/>
        <c:majorTickMark val="none"/>
        <c:minorTickMark val="none"/>
        <c:tickLblPos val="none"/>
        <c:crossAx val="244127400"/>
        <c:crosses val="autoZero"/>
        <c:auto val="1"/>
        <c:lblOffset val="100"/>
        <c:baseTimeUnit val="years"/>
      </c:dateAx>
      <c:valAx>
        <c:axId val="2441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67.290000000000006</c:v>
                </c:pt>
                <c:pt idx="1">
                  <c:v>68.069999999999993</c:v>
                </c:pt>
                <c:pt idx="2">
                  <c:v>69.69</c:v>
                </c:pt>
                <c:pt idx="3">
                  <c:v>69.430000000000007</c:v>
                </c:pt>
                <c:pt idx="4">
                  <c:v>64.739999999999995</c:v>
                </c:pt>
              </c:numCache>
            </c:numRef>
          </c:val>
          <c:extLst xmlns:c16r2="http://schemas.microsoft.com/office/drawing/2015/06/chart">
            <c:ext xmlns:c16="http://schemas.microsoft.com/office/drawing/2014/chart" uri="{C3380CC4-5D6E-409C-BE32-E72D297353CC}">
              <c16:uniqueId val="{00000000-9510-43FE-85E6-9191D36D142B}"/>
            </c:ext>
          </c:extLst>
        </c:ser>
        <c:dLbls>
          <c:showLegendKey val="0"/>
          <c:showVal val="0"/>
          <c:showCatName val="0"/>
          <c:showSerName val="0"/>
          <c:showPercent val="0"/>
          <c:showBubbleSize val="0"/>
        </c:dLbls>
        <c:gapWidth val="150"/>
        <c:axId val="243001808"/>
        <c:axId val="24300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10-43FE-85E6-9191D36D142B}"/>
            </c:ext>
          </c:extLst>
        </c:ser>
        <c:dLbls>
          <c:showLegendKey val="0"/>
          <c:showVal val="0"/>
          <c:showCatName val="0"/>
          <c:showSerName val="0"/>
          <c:showPercent val="0"/>
          <c:showBubbleSize val="0"/>
        </c:dLbls>
        <c:marker val="1"/>
        <c:smooth val="0"/>
        <c:axId val="243001808"/>
        <c:axId val="243002200"/>
      </c:lineChart>
      <c:dateAx>
        <c:axId val="243001808"/>
        <c:scaling>
          <c:orientation val="minMax"/>
        </c:scaling>
        <c:delete val="1"/>
        <c:axPos val="b"/>
        <c:numFmt formatCode="ge" sourceLinked="1"/>
        <c:majorTickMark val="none"/>
        <c:minorTickMark val="none"/>
        <c:tickLblPos val="none"/>
        <c:crossAx val="243002200"/>
        <c:crosses val="autoZero"/>
        <c:auto val="1"/>
        <c:lblOffset val="100"/>
        <c:baseTimeUnit val="years"/>
      </c:dateAx>
      <c:valAx>
        <c:axId val="2430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2E-4B9E-9D28-DBFC7DCE19B3}"/>
            </c:ext>
          </c:extLst>
        </c:ser>
        <c:dLbls>
          <c:showLegendKey val="0"/>
          <c:showVal val="0"/>
          <c:showCatName val="0"/>
          <c:showSerName val="0"/>
          <c:showPercent val="0"/>
          <c:showBubbleSize val="0"/>
        </c:dLbls>
        <c:gapWidth val="150"/>
        <c:axId val="243003376"/>
        <c:axId val="24300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2E-4B9E-9D28-DBFC7DCE19B3}"/>
            </c:ext>
          </c:extLst>
        </c:ser>
        <c:dLbls>
          <c:showLegendKey val="0"/>
          <c:showVal val="0"/>
          <c:showCatName val="0"/>
          <c:showSerName val="0"/>
          <c:showPercent val="0"/>
          <c:showBubbleSize val="0"/>
        </c:dLbls>
        <c:marker val="1"/>
        <c:smooth val="0"/>
        <c:axId val="243003376"/>
        <c:axId val="243003768"/>
      </c:lineChart>
      <c:dateAx>
        <c:axId val="243003376"/>
        <c:scaling>
          <c:orientation val="minMax"/>
        </c:scaling>
        <c:delete val="1"/>
        <c:axPos val="b"/>
        <c:numFmt formatCode="ge" sourceLinked="1"/>
        <c:majorTickMark val="none"/>
        <c:minorTickMark val="none"/>
        <c:tickLblPos val="none"/>
        <c:crossAx val="243003768"/>
        <c:crosses val="autoZero"/>
        <c:auto val="1"/>
        <c:lblOffset val="100"/>
        <c:baseTimeUnit val="years"/>
      </c:dateAx>
      <c:valAx>
        <c:axId val="2430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32-4B98-895F-1189EE5117C9}"/>
            </c:ext>
          </c:extLst>
        </c:ser>
        <c:dLbls>
          <c:showLegendKey val="0"/>
          <c:showVal val="0"/>
          <c:showCatName val="0"/>
          <c:showSerName val="0"/>
          <c:showPercent val="0"/>
          <c:showBubbleSize val="0"/>
        </c:dLbls>
        <c:gapWidth val="150"/>
        <c:axId val="244258384"/>
        <c:axId val="24425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32-4B98-895F-1189EE5117C9}"/>
            </c:ext>
          </c:extLst>
        </c:ser>
        <c:dLbls>
          <c:showLegendKey val="0"/>
          <c:showVal val="0"/>
          <c:showCatName val="0"/>
          <c:showSerName val="0"/>
          <c:showPercent val="0"/>
          <c:showBubbleSize val="0"/>
        </c:dLbls>
        <c:marker val="1"/>
        <c:smooth val="0"/>
        <c:axId val="244258384"/>
        <c:axId val="244258776"/>
      </c:lineChart>
      <c:dateAx>
        <c:axId val="244258384"/>
        <c:scaling>
          <c:orientation val="minMax"/>
        </c:scaling>
        <c:delete val="1"/>
        <c:axPos val="b"/>
        <c:numFmt formatCode="ge" sourceLinked="1"/>
        <c:majorTickMark val="none"/>
        <c:minorTickMark val="none"/>
        <c:tickLblPos val="none"/>
        <c:crossAx val="244258776"/>
        <c:crosses val="autoZero"/>
        <c:auto val="1"/>
        <c:lblOffset val="100"/>
        <c:baseTimeUnit val="years"/>
      </c:dateAx>
      <c:valAx>
        <c:axId val="2442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CF-4A50-B7D2-7BD4CB55B48F}"/>
            </c:ext>
          </c:extLst>
        </c:ser>
        <c:dLbls>
          <c:showLegendKey val="0"/>
          <c:showVal val="0"/>
          <c:showCatName val="0"/>
          <c:showSerName val="0"/>
          <c:showPercent val="0"/>
          <c:showBubbleSize val="0"/>
        </c:dLbls>
        <c:gapWidth val="150"/>
        <c:axId val="244259952"/>
        <c:axId val="24426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CF-4A50-B7D2-7BD4CB55B48F}"/>
            </c:ext>
          </c:extLst>
        </c:ser>
        <c:dLbls>
          <c:showLegendKey val="0"/>
          <c:showVal val="0"/>
          <c:showCatName val="0"/>
          <c:showSerName val="0"/>
          <c:showPercent val="0"/>
          <c:showBubbleSize val="0"/>
        </c:dLbls>
        <c:marker val="1"/>
        <c:smooth val="0"/>
        <c:axId val="244259952"/>
        <c:axId val="244260344"/>
      </c:lineChart>
      <c:dateAx>
        <c:axId val="244259952"/>
        <c:scaling>
          <c:orientation val="minMax"/>
        </c:scaling>
        <c:delete val="1"/>
        <c:axPos val="b"/>
        <c:numFmt formatCode="ge" sourceLinked="1"/>
        <c:majorTickMark val="none"/>
        <c:minorTickMark val="none"/>
        <c:tickLblPos val="none"/>
        <c:crossAx val="244260344"/>
        <c:crosses val="autoZero"/>
        <c:auto val="1"/>
        <c:lblOffset val="100"/>
        <c:baseTimeUnit val="years"/>
      </c:dateAx>
      <c:valAx>
        <c:axId val="2442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5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74-48CF-9EFF-F50B9F03EA50}"/>
            </c:ext>
          </c:extLst>
        </c:ser>
        <c:dLbls>
          <c:showLegendKey val="0"/>
          <c:showVal val="0"/>
          <c:showCatName val="0"/>
          <c:showSerName val="0"/>
          <c:showPercent val="0"/>
          <c:showBubbleSize val="0"/>
        </c:dLbls>
        <c:gapWidth val="150"/>
        <c:axId val="244257992"/>
        <c:axId val="244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74-48CF-9EFF-F50B9F03EA50}"/>
            </c:ext>
          </c:extLst>
        </c:ser>
        <c:dLbls>
          <c:showLegendKey val="0"/>
          <c:showVal val="0"/>
          <c:showCatName val="0"/>
          <c:showSerName val="0"/>
          <c:showPercent val="0"/>
          <c:showBubbleSize val="0"/>
        </c:dLbls>
        <c:marker val="1"/>
        <c:smooth val="0"/>
        <c:axId val="244257992"/>
        <c:axId val="244257600"/>
      </c:lineChart>
      <c:dateAx>
        <c:axId val="244257992"/>
        <c:scaling>
          <c:orientation val="minMax"/>
        </c:scaling>
        <c:delete val="1"/>
        <c:axPos val="b"/>
        <c:numFmt formatCode="ge" sourceLinked="1"/>
        <c:majorTickMark val="none"/>
        <c:minorTickMark val="none"/>
        <c:tickLblPos val="none"/>
        <c:crossAx val="244257600"/>
        <c:crosses val="autoZero"/>
        <c:auto val="1"/>
        <c:lblOffset val="100"/>
        <c:baseTimeUnit val="years"/>
      </c:dateAx>
      <c:valAx>
        <c:axId val="244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1157.3</c:v>
                </c:pt>
                <c:pt idx="1">
                  <c:v>1099.8800000000001</c:v>
                </c:pt>
                <c:pt idx="2">
                  <c:v>1025.9100000000001</c:v>
                </c:pt>
                <c:pt idx="3">
                  <c:v>948.2</c:v>
                </c:pt>
                <c:pt idx="4">
                  <c:v>1020.09</c:v>
                </c:pt>
              </c:numCache>
            </c:numRef>
          </c:val>
          <c:extLst xmlns:c16r2="http://schemas.microsoft.com/office/drawing/2015/06/chart">
            <c:ext xmlns:c16="http://schemas.microsoft.com/office/drawing/2014/chart" uri="{C3380CC4-5D6E-409C-BE32-E72D297353CC}">
              <c16:uniqueId val="{00000000-29E6-47F5-BE80-25A39DFBF5B3}"/>
            </c:ext>
          </c:extLst>
        </c:ser>
        <c:dLbls>
          <c:showLegendKey val="0"/>
          <c:showVal val="0"/>
          <c:showCatName val="0"/>
          <c:showSerName val="0"/>
          <c:showPercent val="0"/>
          <c:showBubbleSize val="0"/>
        </c:dLbls>
        <c:gapWidth val="150"/>
        <c:axId val="244353144"/>
        <c:axId val="2443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29E6-47F5-BE80-25A39DFBF5B3}"/>
            </c:ext>
          </c:extLst>
        </c:ser>
        <c:dLbls>
          <c:showLegendKey val="0"/>
          <c:showVal val="0"/>
          <c:showCatName val="0"/>
          <c:showSerName val="0"/>
          <c:showPercent val="0"/>
          <c:showBubbleSize val="0"/>
        </c:dLbls>
        <c:marker val="1"/>
        <c:smooth val="0"/>
        <c:axId val="244353144"/>
        <c:axId val="244353536"/>
      </c:lineChart>
      <c:dateAx>
        <c:axId val="244353144"/>
        <c:scaling>
          <c:orientation val="minMax"/>
        </c:scaling>
        <c:delete val="1"/>
        <c:axPos val="b"/>
        <c:numFmt formatCode="ge" sourceLinked="1"/>
        <c:majorTickMark val="none"/>
        <c:minorTickMark val="none"/>
        <c:tickLblPos val="none"/>
        <c:crossAx val="244353536"/>
        <c:crosses val="autoZero"/>
        <c:auto val="1"/>
        <c:lblOffset val="100"/>
        <c:baseTimeUnit val="years"/>
      </c:dateAx>
      <c:valAx>
        <c:axId val="244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53.92</c:v>
                </c:pt>
                <c:pt idx="1">
                  <c:v>54.97</c:v>
                </c:pt>
                <c:pt idx="2">
                  <c:v>53.96</c:v>
                </c:pt>
                <c:pt idx="3">
                  <c:v>56.39</c:v>
                </c:pt>
                <c:pt idx="4">
                  <c:v>51.01</c:v>
                </c:pt>
              </c:numCache>
            </c:numRef>
          </c:val>
          <c:extLst xmlns:c16r2="http://schemas.microsoft.com/office/drawing/2015/06/chart">
            <c:ext xmlns:c16="http://schemas.microsoft.com/office/drawing/2014/chart" uri="{C3380CC4-5D6E-409C-BE32-E72D297353CC}">
              <c16:uniqueId val="{00000000-E19B-41A7-ABB0-7DA73DA77CD1}"/>
            </c:ext>
          </c:extLst>
        </c:ser>
        <c:dLbls>
          <c:showLegendKey val="0"/>
          <c:showVal val="0"/>
          <c:showCatName val="0"/>
          <c:showSerName val="0"/>
          <c:showPercent val="0"/>
          <c:showBubbleSize val="0"/>
        </c:dLbls>
        <c:gapWidth val="150"/>
        <c:axId val="244354712"/>
        <c:axId val="2443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E19B-41A7-ABB0-7DA73DA77CD1}"/>
            </c:ext>
          </c:extLst>
        </c:ser>
        <c:dLbls>
          <c:showLegendKey val="0"/>
          <c:showVal val="0"/>
          <c:showCatName val="0"/>
          <c:showSerName val="0"/>
          <c:showPercent val="0"/>
          <c:showBubbleSize val="0"/>
        </c:dLbls>
        <c:marker val="1"/>
        <c:smooth val="0"/>
        <c:axId val="244354712"/>
        <c:axId val="244355104"/>
      </c:lineChart>
      <c:dateAx>
        <c:axId val="244354712"/>
        <c:scaling>
          <c:orientation val="minMax"/>
        </c:scaling>
        <c:delete val="1"/>
        <c:axPos val="b"/>
        <c:numFmt formatCode="ge" sourceLinked="1"/>
        <c:majorTickMark val="none"/>
        <c:minorTickMark val="none"/>
        <c:tickLblPos val="none"/>
        <c:crossAx val="244355104"/>
        <c:crosses val="autoZero"/>
        <c:auto val="1"/>
        <c:lblOffset val="100"/>
        <c:baseTimeUnit val="years"/>
      </c:dateAx>
      <c:valAx>
        <c:axId val="2443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360.48</c:v>
                </c:pt>
                <c:pt idx="1">
                  <c:v>357.78</c:v>
                </c:pt>
                <c:pt idx="2">
                  <c:v>358.05</c:v>
                </c:pt>
                <c:pt idx="3">
                  <c:v>346.51</c:v>
                </c:pt>
                <c:pt idx="4">
                  <c:v>335.34</c:v>
                </c:pt>
              </c:numCache>
            </c:numRef>
          </c:val>
          <c:extLst xmlns:c16r2="http://schemas.microsoft.com/office/drawing/2015/06/chart">
            <c:ext xmlns:c16="http://schemas.microsoft.com/office/drawing/2014/chart" uri="{C3380CC4-5D6E-409C-BE32-E72D297353CC}">
              <c16:uniqueId val="{00000000-F29C-4175-A0AA-79AB938B1E54}"/>
            </c:ext>
          </c:extLst>
        </c:ser>
        <c:dLbls>
          <c:showLegendKey val="0"/>
          <c:showVal val="0"/>
          <c:showCatName val="0"/>
          <c:showSerName val="0"/>
          <c:showPercent val="0"/>
          <c:showBubbleSize val="0"/>
        </c:dLbls>
        <c:gapWidth val="150"/>
        <c:axId val="243004944"/>
        <c:axId val="2441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F29C-4175-A0AA-79AB938B1E54}"/>
            </c:ext>
          </c:extLst>
        </c:ser>
        <c:dLbls>
          <c:showLegendKey val="0"/>
          <c:showVal val="0"/>
          <c:showCatName val="0"/>
          <c:showSerName val="0"/>
          <c:showPercent val="0"/>
          <c:showBubbleSize val="0"/>
        </c:dLbls>
        <c:marker val="1"/>
        <c:smooth val="0"/>
        <c:axId val="243004944"/>
        <c:axId val="244124264"/>
      </c:lineChart>
      <c:dateAx>
        <c:axId val="243004944"/>
        <c:scaling>
          <c:orientation val="minMax"/>
        </c:scaling>
        <c:delete val="1"/>
        <c:axPos val="b"/>
        <c:numFmt formatCode="ge" sourceLinked="1"/>
        <c:majorTickMark val="none"/>
        <c:minorTickMark val="none"/>
        <c:tickLblPos val="none"/>
        <c:crossAx val="244124264"/>
        <c:crosses val="autoZero"/>
        <c:auto val="1"/>
        <c:lblOffset val="100"/>
        <c:baseTimeUnit val="years"/>
      </c:dateAx>
      <c:valAx>
        <c:axId val="2441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福岡県　筑後市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49317</v>
      </c>
      <c r="AM8" s="50"/>
      <c r="AN8" s="50"/>
      <c r="AO8" s="50"/>
      <c r="AP8" s="50"/>
      <c r="AQ8" s="50"/>
      <c r="AR8" s="50"/>
      <c r="AS8" s="50"/>
      <c r="AT8" s="45">
        <f>データ!T6</f>
        <v>41.78</v>
      </c>
      <c r="AU8" s="45"/>
      <c r="AV8" s="45"/>
      <c r="AW8" s="45"/>
      <c r="AX8" s="45"/>
      <c r="AY8" s="45"/>
      <c r="AZ8" s="45"/>
      <c r="BA8" s="45"/>
      <c r="BB8" s="45">
        <f>データ!U6</f>
        <v>1180.4000000000001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35.840000000000003</v>
      </c>
      <c r="Q10" s="45"/>
      <c r="R10" s="45"/>
      <c r="S10" s="45"/>
      <c r="T10" s="45"/>
      <c r="U10" s="45"/>
      <c r="V10" s="45"/>
      <c r="W10" s="45">
        <f>データ!Q6</f>
        <v>86.72</v>
      </c>
      <c r="X10" s="45"/>
      <c r="Y10" s="45"/>
      <c r="Z10" s="45"/>
      <c r="AA10" s="45"/>
      <c r="AB10" s="45"/>
      <c r="AC10" s="45"/>
      <c r="AD10" s="50">
        <f>データ!R6</f>
        <v>3850</v>
      </c>
      <c r="AE10" s="50"/>
      <c r="AF10" s="50"/>
      <c r="AG10" s="50"/>
      <c r="AH10" s="50"/>
      <c r="AI10" s="50"/>
      <c r="AJ10" s="50"/>
      <c r="AK10" s="2"/>
      <c r="AL10" s="50">
        <f>データ!V6</f>
        <v>17624</v>
      </c>
      <c r="AM10" s="50"/>
      <c r="AN10" s="50"/>
      <c r="AO10" s="50"/>
      <c r="AP10" s="50"/>
      <c r="AQ10" s="50"/>
      <c r="AR10" s="50"/>
      <c r="AS10" s="50"/>
      <c r="AT10" s="45">
        <f>データ!W6</f>
        <v>4.8</v>
      </c>
      <c r="AU10" s="45"/>
      <c r="AV10" s="45"/>
      <c r="AW10" s="45"/>
      <c r="AX10" s="45"/>
      <c r="AY10" s="45"/>
      <c r="AZ10" s="45"/>
      <c r="BA10" s="45"/>
      <c r="BB10" s="45">
        <f>データ!X6</f>
        <v>3671.67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m/DGUT/00qlU4QAc0V9obfO0iNt5l+AeHKyzbGkv8N56rPl9VLBAMCEYQUqqHUpDS8qoCg83GvrxTktDOTeQA==" saltValue="1w06VOpz3Il20RmtU5/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402117</v>
      </c>
      <c r="D6" s="33">
        <f t="shared" si="3"/>
        <v>47</v>
      </c>
      <c r="E6" s="33">
        <f t="shared" si="3"/>
        <v>17</v>
      </c>
      <c r="F6" s="33">
        <f t="shared" si="3"/>
        <v>1</v>
      </c>
      <c r="G6" s="33">
        <f t="shared" si="3"/>
        <v>0</v>
      </c>
      <c r="H6" s="33" t="str">
        <f t="shared" si="3"/>
        <v>福岡県　筑後市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35.840000000000003</v>
      </c>
      <c r="Q6" s="34">
        <f t="shared" si="3"/>
        <v>86.72</v>
      </c>
      <c r="R6" s="34">
        <f t="shared" si="3"/>
        <v>3850</v>
      </c>
      <c r="S6" s="34">
        <f t="shared" si="3"/>
        <v>49317</v>
      </c>
      <c r="T6" s="34">
        <f t="shared" si="3"/>
        <v>41.78</v>
      </c>
      <c r="U6" s="34">
        <f t="shared" si="3"/>
        <v>1180.4000000000001</v>
      </c>
      <c r="V6" s="34">
        <f t="shared" si="3"/>
        <v>17624</v>
      </c>
      <c r="W6" s="34">
        <f t="shared" si="3"/>
        <v>4.8</v>
      </c>
      <c r="X6" s="34">
        <f t="shared" si="3"/>
        <v>3671.67</v>
      </c>
      <c r="Y6" s="35">
        <f>IF(Y7="",NA(),Y7)</f>
        <v>67.290000000000006</v>
      </c>
      <c r="Z6" s="35">
        <f t="shared" ref="Z6:AH6" si="4">IF(Z7="",NA(),Z7)</f>
        <v>68.069999999999993</v>
      </c>
      <c r="AA6" s="35">
        <f t="shared" si="4"/>
        <v>69.69</v>
      </c>
      <c r="AB6" s="35">
        <f t="shared" si="4"/>
        <v>69.430000000000007</v>
      </c>
      <c r="AC6" s="35">
        <f t="shared" si="4"/>
        <v>64.739999999999995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1157.3</v>
      </c>
      <c r="BG6" s="35">
        <f t="shared" ref="BG6:BO6" si="7">IF(BG7="",NA(),BG7)</f>
        <v>1099.8800000000001</v>
      </c>
      <c r="BH6" s="35">
        <f t="shared" si="7"/>
        <v>1025.9100000000001</v>
      </c>
      <c r="BI6" s="35">
        <f t="shared" si="7"/>
        <v>948.2</v>
      </c>
      <c r="BJ6" s="35">
        <f t="shared" si="7"/>
        <v>1020.09</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53.92</v>
      </c>
      <c r="BR6" s="35">
        <f t="shared" ref="BR6:BZ6" si="8">IF(BR7="",NA(),BR7)</f>
        <v>54.97</v>
      </c>
      <c r="BS6" s="35">
        <f t="shared" si="8"/>
        <v>53.96</v>
      </c>
      <c r="BT6" s="35">
        <f t="shared" si="8"/>
        <v>56.39</v>
      </c>
      <c r="BU6" s="35">
        <f t="shared" si="8"/>
        <v>51.01</v>
      </c>
      <c r="BV6" s="35">
        <f t="shared" si="8"/>
        <v>60.78</v>
      </c>
      <c r="BW6" s="35">
        <f t="shared" si="8"/>
        <v>60.17</v>
      </c>
      <c r="BX6" s="35">
        <f t="shared" si="8"/>
        <v>65.569999999999993</v>
      </c>
      <c r="BY6" s="35">
        <f t="shared" si="8"/>
        <v>75.7</v>
      </c>
      <c r="BZ6" s="35">
        <f t="shared" si="8"/>
        <v>74.61</v>
      </c>
      <c r="CA6" s="34" t="str">
        <f>IF(CA7="","",IF(CA7="-","【-】","【"&amp;SUBSTITUTE(TEXT(CA7,"#,##0.00"),"-","△")&amp;"】"))</f>
        <v>【100.91】</v>
      </c>
      <c r="CB6" s="35">
        <f>IF(CB7="",NA(),CB7)</f>
        <v>360.48</v>
      </c>
      <c r="CC6" s="35">
        <f t="shared" ref="CC6:CK6" si="9">IF(CC7="",NA(),CC7)</f>
        <v>357.78</v>
      </c>
      <c r="CD6" s="35">
        <f t="shared" si="9"/>
        <v>358.05</v>
      </c>
      <c r="CE6" s="35">
        <f t="shared" si="9"/>
        <v>346.51</v>
      </c>
      <c r="CF6" s="35">
        <f t="shared" si="9"/>
        <v>335.34</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67.52</v>
      </c>
      <c r="CY6" s="35">
        <f t="shared" ref="CY6:DG6" si="11">IF(CY7="",NA(),CY7)</f>
        <v>65.959999999999994</v>
      </c>
      <c r="CZ6" s="35">
        <f t="shared" si="11"/>
        <v>67.72</v>
      </c>
      <c r="DA6" s="35">
        <f t="shared" si="11"/>
        <v>68.25</v>
      </c>
      <c r="DB6" s="35">
        <f t="shared" si="11"/>
        <v>72.040000000000006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402117</v>
      </c>
      <c r="D7" s="37">
        <v>47</v>
      </c>
      <c r="E7" s="37">
        <v>17</v>
      </c>
      <c r="F7" s="37">
        <v>1</v>
      </c>
      <c r="G7" s="37">
        <v>0</v>
      </c>
      <c r="H7" s="37" t="s">
        <v>98</v>
      </c>
      <c r="I7" s="37" t="s">
        <v>99</v>
      </c>
      <c r="J7" s="37" t="s">
        <v>100</v>
      </c>
      <c r="K7" s="37" t="s">
        <v>101</v>
      </c>
      <c r="L7" s="37" t="s">
        <v>102</v>
      </c>
      <c r="M7" s="37" t="s">
        <v>103</v>
      </c>
      <c r="N7" s="38" t="s">
        <v>104</v>
      </c>
      <c r="O7" s="38" t="s">
        <v>105</v>
      </c>
      <c r="P7" s="38">
        <v>35.840000000000003</v>
      </c>
      <c r="Q7" s="38">
        <v>86.72</v>
      </c>
      <c r="R7" s="38">
        <v>3850</v>
      </c>
      <c r="S7" s="38">
        <v>49317</v>
      </c>
      <c r="T7" s="38">
        <v>41.78</v>
      </c>
      <c r="U7" s="38">
        <v>1180.4000000000001</v>
      </c>
      <c r="V7" s="38">
        <v>17624</v>
      </c>
      <c r="W7" s="38">
        <v>4.8</v>
      </c>
      <c r="X7" s="38">
        <v>3671.67</v>
      </c>
      <c r="Y7" s="38">
        <v>67.290000000000006</v>
      </c>
      <c r="Z7" s="38">
        <v>68.069999999999993</v>
      </c>
      <c r="AA7" s="38">
        <v>69.69</v>
      </c>
      <c r="AB7" s="38">
        <v>69.430000000000007</v>
      </c>
      <c r="AC7" s="38">
        <v>64.739999999999995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1157.3</v>
      </c>
      <c r="BG7" s="38">
        <v>1099.8800000000001</v>
      </c>
      <c r="BH7" s="38">
        <v>1025.9100000000001</v>
      </c>
      <c r="BI7" s="38">
        <v>948.2</v>
      </c>
      <c r="BJ7" s="38">
        <v>1020.09</v>
      </c>
      <c r="BK7" s="38">
        <v>1315.67</v>
      </c>
      <c r="BL7" s="38">
        <v>1240.1600000000001</v>
      </c>
      <c r="BM7" s="38">
        <v>1193.49</v>
      </c>
      <c r="BN7" s="38">
        <v>876.19</v>
      </c>
      <c r="BO7" s="38">
        <v>722.53</v>
      </c>
      <c r="BP7" s="38">
        <v>682.78</v>
      </c>
      <c r="BQ7" s="38">
        <v>53.92</v>
      </c>
      <c r="BR7" s="38">
        <v>54.97</v>
      </c>
      <c r="BS7" s="38">
        <v>53.96</v>
      </c>
      <c r="BT7" s="38">
        <v>56.39</v>
      </c>
      <c r="BU7" s="38">
        <v>51.01</v>
      </c>
      <c r="BV7" s="38">
        <v>60.78</v>
      </c>
      <c r="BW7" s="38">
        <v>60.17</v>
      </c>
      <c r="BX7" s="38">
        <v>65.569999999999993</v>
      </c>
      <c r="BY7" s="38">
        <v>75.7</v>
      </c>
      <c r="BZ7" s="38">
        <v>74.61</v>
      </c>
      <c r="CA7" s="38">
        <v>100.91</v>
      </c>
      <c r="CB7" s="38">
        <v>360.48</v>
      </c>
      <c r="CC7" s="38">
        <v>357.78</v>
      </c>
      <c r="CD7" s="38">
        <v>358.05</v>
      </c>
      <c r="CE7" s="38">
        <v>346.51</v>
      </c>
      <c r="CF7" s="38">
        <v>335.34</v>
      </c>
      <c r="CG7" s="38">
        <v>276.26</v>
      </c>
      <c r="CH7" s="38">
        <v>281.52999999999997</v>
      </c>
      <c r="CI7" s="38">
        <v>263.04000000000002</v>
      </c>
      <c r="CJ7" s="38">
        <v>230.04</v>
      </c>
      <c r="CK7" s="38">
        <v>233.5</v>
      </c>
      <c r="CL7" s="38">
        <v>136.86000000000001</v>
      </c>
      <c r="CM7" s="38" t="s">
        <v>104</v>
      </c>
      <c r="CN7" s="38" t="s">
        <v>104</v>
      </c>
      <c r="CO7" s="38" t="s">
        <v>104</v>
      </c>
      <c r="CP7" s="38" t="s">
        <v>104</v>
      </c>
      <c r="CQ7" s="38" t="s">
        <v>104</v>
      </c>
      <c r="CR7" s="38">
        <v>41.63</v>
      </c>
      <c r="CS7" s="38">
        <v>44.89</v>
      </c>
      <c r="CT7" s="38">
        <v>40.75</v>
      </c>
      <c r="CU7" s="38">
        <v>42.4</v>
      </c>
      <c r="CV7" s="38">
        <v>45.44</v>
      </c>
      <c r="CW7" s="38">
        <v>58.98</v>
      </c>
      <c r="CX7" s="38">
        <v>67.52</v>
      </c>
      <c r="CY7" s="38">
        <v>65.959999999999994</v>
      </c>
      <c r="CZ7" s="38">
        <v>67.72</v>
      </c>
      <c r="DA7" s="38">
        <v>68.25</v>
      </c>
      <c r="DB7" s="38">
        <v>72.040000000000006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2020-10-07T00:19:52Z</cp:lastPrinted>
  <dcterms:created xsi:type="dcterms:W3CDTF">2019-12-05T05:07:26Z</dcterms:created>
  <dcterms:modified xsi:type="dcterms:W3CDTF">2020-10-07T00:23:11Z</dcterms:modified>
  <cp:category/>
</cp:coreProperties>
</file>