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3060_上下水道課\10_下水庶務係\下水道庶務\I80-12_地方公営企業経営関係書\05_経営比較分析表策定等\R2\HP掲載用\"/>
    </mc:Choice>
  </mc:AlternateContent>
  <workbookProtection workbookAlgorithmName="SHA-512" workbookHashValue="DtcFi9cLxWwxs8tuQWfC6YxTom6sO1Wes0jWoNCD0E+LlTV50bcqdHkUrPGeMOxq7owQS90PvHgeSSu7J6NdXw==" workbookSaltValue="RCI4TMTImXS93XNf5ChaX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<sst xmlns="http://schemas.openxmlformats.org/spreadsheetml/2006/main" count="320" uniqueCount="117">
  <si>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</si>
  <si>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</si>
  <si>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</si>
  <si>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</si>
  <si>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</si>
  <si>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</si>
  <si>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</si>
  <si>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</si>
  <si>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</si>
  <si>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</si>
  <si>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</si>
  <si>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</si>
  <si>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</si>
  <si>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</si>
  <si>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</si>
  <si>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</si>
  <si>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</si>
  <si>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</si>
  <si>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</si>
  <si>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</si>
  <si>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</si>
  <si>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</si>
  <si>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</si>
  <si>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</si>
  <si>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</si>
  <si>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</si>
  <si>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</si>
  <si>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</si>
  <si>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</si>
  <si>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</si>
  <si>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</si>
  <si>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</si>
  <si>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</si>
  <si>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</si>
  <si>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</si>
  <si>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</si>
  <si>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</si>
  <si>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</si>
  <si>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</si>
  <si>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</si>
  <si>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</si>
  <si>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</si>
  <si>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</si>
  <si>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</si>
  <si>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</si>
  <si>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</si>
  <si>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</si>
  <si>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</si>
  <si>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</si>
  <si>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</si>
  <si>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</si>
  <si>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</si>
  <si>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</si>
  <si>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</si>
  <si>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</si>
  <si>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</si>
  <si>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</si>
  <si>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</si>
  <si>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</si>
  <si>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</si>
  <si>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</si>
  <si>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</si>
  <si>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</si>
  <si>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</si>
  <si>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</si>
  <si>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</si>
  <si>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</si>
  <si>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</si>
  <si>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</si>
  <si>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</si>
  <si>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</si>
  <si>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</si>
  <si>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</si>
  <si>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</si>
  <si>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</si>
  <si>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</si>
  <si>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</si>
  <si>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</si>
  <si>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</si>
  <si>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</si>
  <si>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</si>
  <si>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</si>
  <si>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</si>
  <si>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</si>
  <si>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</si>
  <si>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</si>
  <si>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</si>
  <si>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</si>
  <si>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</si>
  <si>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</si>
  <si>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</si>
  <si>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</si>
  <si>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</si>
  <si>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</si>
  <si>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</si>
  <si>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</si>
  <si>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</si>
  <si>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</si>
  <si>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</si>
  <si>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</si>
  <si>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</si>
  <si>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</si>
  <si>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</si>
  <si>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</si>
  <si>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</si>
  <si>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</si>
  <si>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</si>
  <si>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</si>
  <si>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</si>
  <si>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</si>
  <si>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</si>
  <si>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</si>
  <si>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</si>
  <si>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</si>
  <si>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矢部川流域関連公共下水道事業の構成市であるため、処理場等の施設は保有していません。管渠やマンホールポンプについては、事業開始からまだ日も浅く、法定耐用年数(50年）を経過するものはなく、現段階では深刻な老朽化の状況にはありません。そのため、①有形固定資産減価償却率は2.25％となっています。今後は、将来的な更新費用の増加に備え、維持管理における適正な点検や整備を行いながら、ストックマネジメントの導入により、維持修繕の計画的、効率的な運用に努めていかなければなりません。</t>
    <rPh sb="121" eb="123">
      <t>ユウケイ</t>
    </rPh>
    <rPh sb="123" eb="125">
      <t>コテイ</t>
    </rPh>
    <rPh sb="125" eb="127">
      <t>シサン</t>
    </rPh>
    <rPh sb="127" eb="129">
      <t>ゲンカ</t>
    </rPh>
    <rPh sb="129" eb="131">
      <t>ショウキャク</t>
    </rPh>
    <rPh sb="131" eb="132">
      <t>リツ</t>
    </rPh>
    <phoneticPr fontId="4"/>
  </si>
  <si>
    <t>　平成10年に事業着手、平成18年10月から一部供用を開始し順次整備を進めており、平成31年4月に地方公営企業法を適用し公営企業会計となりました。
供用開始して13年が経過し、下水道普及率は36.5％（前年度比0.7％増）と未だ整備途上の段階にあります。このため、下水道への接続件数は徐々に増えつつも、まだ有収水量が少なく、流域下水道によるスケールメリットが発揮されていません。⑤経費回収率は58.12％と低く、⑥汚水処理原価は類似団体よりも106.6円高い状況です。流域下水道のスケールメリットを発揮させるためには、早期接続を働きかけ⑧水洗化率(73.26%)を上げて有収水量を増加させ、使用料収入を確保する必要があります。また、整備開始当初の大規模事業時の起債の償還が続いており④企業債残高対事業規模比率は類似団体より低いものの855.36％となっています。多額の起債償還により流動負債が膨らみ③流動比率は22.18％で類似団体より低い状況です。起債の償還と併せて利息の支払いも続いており、その財源として一般会計繰入金に頼っている状況で、①経常収支比率が100％を超えて112.74％となったのは、この多額の一般会計繰入金により経常収益が確保されたことによるものと言えます。</t>
    <rPh sb="41" eb="43">
      <t>ヘイセイ</t>
    </rPh>
    <rPh sb="45" eb="46">
      <t>ネン</t>
    </rPh>
    <rPh sb="47" eb="48">
      <t>ツキ</t>
    </rPh>
    <rPh sb="49" eb="51">
      <t>チホウ</t>
    </rPh>
    <rPh sb="51" eb="53">
      <t>コウエイ</t>
    </rPh>
    <rPh sb="53" eb="55">
      <t>キギョウ</t>
    </rPh>
    <rPh sb="55" eb="56">
      <t>ホウ</t>
    </rPh>
    <rPh sb="57" eb="59">
      <t>テキヨウ</t>
    </rPh>
    <rPh sb="60" eb="62">
      <t>コウエイ</t>
    </rPh>
    <rPh sb="62" eb="64">
      <t>キギョウ</t>
    </rPh>
    <rPh sb="64" eb="66">
      <t>カイケイ</t>
    </rPh>
    <rPh sb="74" eb="78">
      <t>キョウヨウカイシ</t>
    </rPh>
    <rPh sb="82" eb="83">
      <t>ネン</t>
    </rPh>
    <rPh sb="84" eb="86">
      <t>ケイカ</t>
    </rPh>
    <rPh sb="190" eb="192">
      <t>ケイヒ</t>
    </rPh>
    <rPh sb="192" eb="194">
      <t>カイシュウ</t>
    </rPh>
    <rPh sb="194" eb="195">
      <t>リツ</t>
    </rPh>
    <rPh sb="203" eb="204">
      <t>ヒク</t>
    </rPh>
    <rPh sb="214" eb="216">
      <t>ルイジ</t>
    </rPh>
    <rPh sb="216" eb="218">
      <t>ダンタイ</t>
    </rPh>
    <rPh sb="226" eb="227">
      <t>エン</t>
    </rPh>
    <rPh sb="227" eb="228">
      <t>タカ</t>
    </rPh>
    <rPh sb="229" eb="231">
      <t>ジョウキョウ</t>
    </rPh>
    <rPh sb="234" eb="236">
      <t>リュウイキ</t>
    </rPh>
    <rPh sb="236" eb="239">
      <t>ゲスイドウ</t>
    </rPh>
    <rPh sb="249" eb="251">
      <t>ハッキ</t>
    </rPh>
    <rPh sb="259" eb="261">
      <t>ソウキ</t>
    </rPh>
    <rPh sb="261" eb="263">
      <t>セツゾク</t>
    </rPh>
    <rPh sb="264" eb="265">
      <t>ハタラ</t>
    </rPh>
    <rPh sb="269" eb="272">
      <t>スイセンカ</t>
    </rPh>
    <rPh sb="272" eb="273">
      <t>リツ</t>
    </rPh>
    <rPh sb="282" eb="283">
      <t>ア</t>
    </rPh>
    <rPh sb="285" eb="287">
      <t>ユウシュウ</t>
    </rPh>
    <rPh sb="287" eb="289">
      <t>スイリョウ</t>
    </rPh>
    <rPh sb="290" eb="292">
      <t>ゾウカ</t>
    </rPh>
    <rPh sb="295" eb="298">
      <t>シヨウリョウ</t>
    </rPh>
    <rPh sb="298" eb="300">
      <t>シュウニュウ</t>
    </rPh>
    <rPh sb="301" eb="303">
      <t>カクホ</t>
    </rPh>
    <rPh sb="305" eb="307">
      <t>ヒツヨウ</t>
    </rPh>
    <rPh sb="336" eb="337">
      <t>ツヅ</t>
    </rPh>
    <rPh sb="342" eb="344">
      <t>キギョウ</t>
    </rPh>
    <rPh sb="344" eb="345">
      <t>サイ</t>
    </rPh>
    <rPh sb="345" eb="347">
      <t>ザンダカ</t>
    </rPh>
    <rPh sb="347" eb="348">
      <t>タイ</t>
    </rPh>
    <rPh sb="348" eb="350">
      <t>ジギョウ</t>
    </rPh>
    <rPh sb="350" eb="352">
      <t>キボ</t>
    </rPh>
    <rPh sb="352" eb="354">
      <t>ヒリツ</t>
    </rPh>
    <rPh sb="355" eb="357">
      <t>ルイジ</t>
    </rPh>
    <rPh sb="357" eb="359">
      <t>ダンタイ</t>
    </rPh>
    <rPh sb="361" eb="362">
      <t>ヒク</t>
    </rPh>
    <rPh sb="381" eb="383">
      <t>タガク</t>
    </rPh>
    <rPh sb="384" eb="386">
      <t>キサイ</t>
    </rPh>
    <rPh sb="386" eb="388">
      <t>ショウカン</t>
    </rPh>
    <rPh sb="391" eb="393">
      <t>リュウドウ</t>
    </rPh>
    <rPh sb="393" eb="395">
      <t>フサイ</t>
    </rPh>
    <rPh sb="396" eb="397">
      <t>フク</t>
    </rPh>
    <rPh sb="400" eb="402">
      <t>リュウドウ</t>
    </rPh>
    <rPh sb="402" eb="404">
      <t>ヒリツ</t>
    </rPh>
    <rPh sb="412" eb="416">
      <t>ルイジダンタイ</t>
    </rPh>
    <rPh sb="418" eb="419">
      <t>ヒク</t>
    </rPh>
    <rPh sb="420" eb="422">
      <t>ジョウキョウ</t>
    </rPh>
    <rPh sb="425" eb="427">
      <t>キサイ</t>
    </rPh>
    <rPh sb="428" eb="430">
      <t>ショウカン</t>
    </rPh>
    <rPh sb="431" eb="432">
      <t>アワ</t>
    </rPh>
    <rPh sb="434" eb="436">
      <t>リソク</t>
    </rPh>
    <rPh sb="437" eb="439">
      <t>シハラ</t>
    </rPh>
    <rPh sb="449" eb="451">
      <t>ザイゲン</t>
    </rPh>
    <rPh sb="454" eb="456">
      <t>イッパン</t>
    </rPh>
    <rPh sb="456" eb="458">
      <t>カイケイ</t>
    </rPh>
    <rPh sb="458" eb="460">
      <t>クリイレ</t>
    </rPh>
    <rPh sb="460" eb="461">
      <t>キン</t>
    </rPh>
    <rPh sb="462" eb="463">
      <t>タヨ</t>
    </rPh>
    <rPh sb="467" eb="469">
      <t>ジョウキョウ</t>
    </rPh>
    <rPh sb="472" eb="474">
      <t>ケイジョウ</t>
    </rPh>
    <rPh sb="474" eb="476">
      <t>シュウシ</t>
    </rPh>
    <rPh sb="476" eb="478">
      <t>ヒリツ</t>
    </rPh>
    <rPh sb="484" eb="485">
      <t>コ</t>
    </rPh>
    <rPh sb="503" eb="505">
      <t>タガク</t>
    </rPh>
    <rPh sb="506" eb="508">
      <t>イッパン</t>
    </rPh>
    <rPh sb="508" eb="510">
      <t>カイケイ</t>
    </rPh>
    <rPh sb="510" eb="512">
      <t>クリイレ</t>
    </rPh>
    <rPh sb="512" eb="513">
      <t>キン</t>
    </rPh>
    <rPh sb="516" eb="518">
      <t>ケイジョウ</t>
    </rPh>
    <rPh sb="518" eb="520">
      <t>シュウエキ</t>
    </rPh>
    <rPh sb="521" eb="523">
      <t>カクホ</t>
    </rPh>
    <rPh sb="534" eb="535">
      <t>イ</t>
    </rPh>
    <phoneticPr fontId="4"/>
  </si>
  <si>
    <t>今後も引き続き、建設投資と地方費の償還に多額の費用を要することとなるため、世代間負担の平準化に配慮した投資と財源確保の計画的運用が重要となります。整備においては、整備効率の高い地区を検証しながら計画実施していくと同時に、供用開始区域における接続をさらに促進させ、使用料収入及び有収水量の増加を図っていく必要があります。これにより、汚水処理原価の低下、経費削減が見込めます。そのため、地元説明会の開催や戸別訪問、各種イベント等により、下水道事業への理解を住民に広めると共に、補助金や融資制度の周知を行う等早期接続に向けた取り組みを行います。</t>
    <rPh sb="138" eb="140">
      <t>ユウシュウ</t>
    </rPh>
    <rPh sb="140" eb="141">
      <t>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</si>
</sst>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2CA-4C2E-96D7-A6698379EA80}"/>
            </c:ext>
          </c:extLst>
        </c:ser>
        <c:dLbls>
          <c:showLegendKey val="0"/>
          <c:showVal val="0"/>
          <c:showCatName val="0"/>
          <c:showSerName val="0"/>
          <c:showPercent val="0"/>
          <c:showBubbleSize val="0"/>
        </c:dLbls>
        <c:gapWidth val="150"/>
        <c:axId val="203230744"/>
        <c:axId val="20323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0.18</c:v>
                </c:pt>
              </c:numCache>
            </c:numRef>
          </c:val>
          <c:smooth val="0"/>
          <c:extLst xmlns:c16r2="http://schemas.microsoft.com/office/drawing/2015/06/chart">
            <c:ext xmlns:c16="http://schemas.microsoft.com/office/drawing/2014/chart" uri="{C3380CC4-5D6E-409C-BE32-E72D297353CC}">
              <c16:uniqueId val="{00000001-D2CA-4C2E-96D7-A6698379EA80}"/>
            </c:ext>
          </c:extLst>
        </c:ser>
        <c:dLbls>
          <c:showLegendKey val="0"/>
          <c:showVal val="0"/>
          <c:showCatName val="0"/>
          <c:showSerName val="0"/>
          <c:showPercent val="0"/>
          <c:showBubbleSize val="0"/>
        </c:dLbls>
        <c:marker val="1"/>
        <c:smooth val="0"/>
        <c:axId val="203230744"/>
        <c:axId val="203233176"/>
      </c:lineChart>
      <c:dateAx>
        <c:axId val="203230744"/>
        <c:scaling>
          <c:orientation val="minMax"/>
        </c:scaling>
        <c:delete val="1"/>
        <c:axPos val="b"/>
        <c:numFmt formatCode="&quot;H&quot;yy" sourceLinked="1"/>
        <c:majorTickMark val="none"/>
        <c:minorTickMark val="none"/>
        <c:tickLblPos val="none"/>
        <c:crossAx val="203233176"/>
        <c:crosses val="autoZero"/>
        <c:auto val="1"/>
        <c:lblOffset val="100"/>
        <c:baseTimeUnit val="years"/>
      </c:dateAx>
      <c:valAx>
        <c:axId val="20323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3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E2-48AA-BD05-08732D2EBC67}"/>
            </c:ext>
          </c:extLst>
        </c:ser>
        <c:dLbls>
          <c:showLegendKey val="0"/>
          <c:showVal val="0"/>
          <c:showCatName val="0"/>
          <c:showSerName val="0"/>
          <c:showPercent val="0"/>
          <c:showBubbleSize val="0"/>
        </c:dLbls>
        <c:gapWidth val="150"/>
        <c:axId val="470841368"/>
        <c:axId val="47084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47.28</c:v>
                </c:pt>
              </c:numCache>
            </c:numRef>
          </c:val>
          <c:smooth val="0"/>
          <c:extLst xmlns:c16r2="http://schemas.microsoft.com/office/drawing/2015/06/chart">
            <c:ext xmlns:c16="http://schemas.microsoft.com/office/drawing/2014/chart" uri="{C3380CC4-5D6E-409C-BE32-E72D297353CC}">
              <c16:uniqueId val="{00000001-2AE2-48AA-BD05-08732D2EBC67}"/>
            </c:ext>
          </c:extLst>
        </c:ser>
        <c:dLbls>
          <c:showLegendKey val="0"/>
          <c:showVal val="0"/>
          <c:showCatName val="0"/>
          <c:showSerName val="0"/>
          <c:showPercent val="0"/>
          <c:showBubbleSize val="0"/>
        </c:dLbls>
        <c:marker val="1"/>
        <c:smooth val="0"/>
        <c:axId val="470841368"/>
        <c:axId val="470841760"/>
      </c:lineChart>
      <c:dateAx>
        <c:axId val="470841368"/>
        <c:scaling>
          <c:orientation val="minMax"/>
        </c:scaling>
        <c:delete val="1"/>
        <c:axPos val="b"/>
        <c:numFmt formatCode="&quot;H&quot;yy" sourceLinked="1"/>
        <c:majorTickMark val="none"/>
        <c:minorTickMark val="none"/>
        <c:tickLblPos val="none"/>
        <c:crossAx val="470841760"/>
        <c:crosses val="autoZero"/>
        <c:auto val="1"/>
        <c:lblOffset val="100"/>
        <c:baseTimeUnit val="years"/>
      </c:dateAx>
      <c:valAx>
        <c:axId val="4708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4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73.260000000000005</c:v>
                </c:pt>
              </c:numCache>
            </c:numRef>
          </c:val>
          <c:extLst xmlns:c16r2="http://schemas.microsoft.com/office/drawing/2015/06/chart">
            <c:ext xmlns:c16="http://schemas.microsoft.com/office/drawing/2014/chart" uri="{C3380CC4-5D6E-409C-BE32-E72D297353CC}">
              <c16:uniqueId val="{00000000-822B-434E-AAFB-2A5A3BA07B82}"/>
            </c:ext>
          </c:extLst>
        </c:ser>
        <c:dLbls>
          <c:showLegendKey val="0"/>
          <c:showVal val="0"/>
          <c:showCatName val="0"/>
          <c:showSerName val="0"/>
          <c:showPercent val="0"/>
          <c:showBubbleSize val="0"/>
        </c:dLbls>
        <c:gapWidth val="150"/>
        <c:axId val="203476000"/>
        <c:axId val="20347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64.7</c:v>
                </c:pt>
              </c:numCache>
            </c:numRef>
          </c:val>
          <c:smooth val="0"/>
          <c:extLst xmlns:c16r2="http://schemas.microsoft.com/office/drawing/2015/06/chart">
            <c:ext xmlns:c16="http://schemas.microsoft.com/office/drawing/2014/chart" uri="{C3380CC4-5D6E-409C-BE32-E72D297353CC}">
              <c16:uniqueId val="{00000001-822B-434E-AAFB-2A5A3BA07B82}"/>
            </c:ext>
          </c:extLst>
        </c:ser>
        <c:dLbls>
          <c:showLegendKey val="0"/>
          <c:showVal val="0"/>
          <c:showCatName val="0"/>
          <c:showSerName val="0"/>
          <c:showPercent val="0"/>
          <c:showBubbleSize val="0"/>
        </c:dLbls>
        <c:marker val="1"/>
        <c:smooth val="0"/>
        <c:axId val="203476000"/>
        <c:axId val="203475608"/>
      </c:lineChart>
      <c:dateAx>
        <c:axId val="203476000"/>
        <c:scaling>
          <c:orientation val="minMax"/>
        </c:scaling>
        <c:delete val="1"/>
        <c:axPos val="b"/>
        <c:numFmt formatCode="&quot;H&quot;yy" sourceLinked="1"/>
        <c:majorTickMark val="none"/>
        <c:minorTickMark val="none"/>
        <c:tickLblPos val="none"/>
        <c:crossAx val="203475608"/>
        <c:crosses val="autoZero"/>
        <c:auto val="1"/>
        <c:lblOffset val="100"/>
        <c:baseTimeUnit val="years"/>
      </c:dateAx>
      <c:valAx>
        <c:axId val="20347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112.74</c:v>
                </c:pt>
              </c:numCache>
            </c:numRef>
          </c:val>
          <c:extLst xmlns:c16r2="http://schemas.microsoft.com/office/drawing/2015/06/chart">
            <c:ext xmlns:c16="http://schemas.microsoft.com/office/drawing/2014/chart" uri="{C3380CC4-5D6E-409C-BE32-E72D297353CC}">
              <c16:uniqueId val="{00000000-1B09-405F-8BE7-762B0FE47838}"/>
            </c:ext>
          </c:extLst>
        </c:ser>
        <c:dLbls>
          <c:showLegendKey val="0"/>
          <c:showVal val="0"/>
          <c:showCatName val="0"/>
          <c:showSerName val="0"/>
          <c:showPercent val="0"/>
          <c:showBubbleSize val="0"/>
        </c:dLbls>
        <c:gapWidth val="150"/>
        <c:axId val="203313512"/>
        <c:axId val="20331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106.07</c:v>
                </c:pt>
              </c:numCache>
            </c:numRef>
          </c:val>
          <c:smooth val="0"/>
          <c:extLst xmlns:c16r2="http://schemas.microsoft.com/office/drawing/2015/06/chart">
            <c:ext xmlns:c16="http://schemas.microsoft.com/office/drawing/2014/chart" uri="{C3380CC4-5D6E-409C-BE32-E72D297353CC}">
              <c16:uniqueId val="{00000001-1B09-405F-8BE7-762B0FE47838}"/>
            </c:ext>
          </c:extLst>
        </c:ser>
        <c:dLbls>
          <c:showLegendKey val="0"/>
          <c:showVal val="0"/>
          <c:showCatName val="0"/>
          <c:showSerName val="0"/>
          <c:showPercent val="0"/>
          <c:showBubbleSize val="0"/>
        </c:dLbls>
        <c:marker val="1"/>
        <c:smooth val="0"/>
        <c:axId val="203313512"/>
        <c:axId val="203318504"/>
      </c:lineChart>
      <c:dateAx>
        <c:axId val="203313512"/>
        <c:scaling>
          <c:orientation val="minMax"/>
        </c:scaling>
        <c:delete val="1"/>
        <c:axPos val="b"/>
        <c:numFmt formatCode="&quot;H&quot;yy" sourceLinked="1"/>
        <c:majorTickMark val="none"/>
        <c:minorTickMark val="none"/>
        <c:tickLblPos val="none"/>
        <c:crossAx val="203318504"/>
        <c:crosses val="autoZero"/>
        <c:auto val="1"/>
        <c:lblOffset val="100"/>
        <c:baseTimeUnit val="years"/>
      </c:dateAx>
      <c:valAx>
        <c:axId val="20331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2.25</c:v>
                </c:pt>
              </c:numCache>
            </c:numRef>
          </c:val>
          <c:extLst xmlns:c16r2="http://schemas.microsoft.com/office/drawing/2015/06/chart">
            <c:ext xmlns:c16="http://schemas.microsoft.com/office/drawing/2014/chart" uri="{C3380CC4-5D6E-409C-BE32-E72D297353CC}">
              <c16:uniqueId val="{00000000-799E-4303-A7C0-004E6FE7D8FC}"/>
            </c:ext>
          </c:extLst>
        </c:ser>
        <c:dLbls>
          <c:showLegendKey val="0"/>
          <c:showVal val="0"/>
          <c:showCatName val="0"/>
          <c:showSerName val="0"/>
          <c:showPercent val="0"/>
          <c:showBubbleSize val="0"/>
        </c:dLbls>
        <c:gapWidth val="150"/>
        <c:axId val="203369072"/>
        <c:axId val="20163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6.84</c:v>
                </c:pt>
              </c:numCache>
            </c:numRef>
          </c:val>
          <c:smooth val="0"/>
          <c:extLst xmlns:c16r2="http://schemas.microsoft.com/office/drawing/2015/06/chart">
            <c:ext xmlns:c16="http://schemas.microsoft.com/office/drawing/2014/chart" uri="{C3380CC4-5D6E-409C-BE32-E72D297353CC}">
              <c16:uniqueId val="{00000001-799E-4303-A7C0-004E6FE7D8FC}"/>
            </c:ext>
          </c:extLst>
        </c:ser>
        <c:dLbls>
          <c:showLegendKey val="0"/>
          <c:showVal val="0"/>
          <c:showCatName val="0"/>
          <c:showSerName val="0"/>
          <c:showPercent val="0"/>
          <c:showBubbleSize val="0"/>
        </c:dLbls>
        <c:marker val="1"/>
        <c:smooth val="0"/>
        <c:axId val="203369072"/>
        <c:axId val="201630480"/>
      </c:lineChart>
      <c:dateAx>
        <c:axId val="203369072"/>
        <c:scaling>
          <c:orientation val="minMax"/>
        </c:scaling>
        <c:delete val="1"/>
        <c:axPos val="b"/>
        <c:numFmt formatCode="&quot;H&quot;yy" sourceLinked="1"/>
        <c:majorTickMark val="none"/>
        <c:minorTickMark val="none"/>
        <c:tickLblPos val="none"/>
        <c:crossAx val="201630480"/>
        <c:crosses val="autoZero"/>
        <c:auto val="1"/>
        <c:lblOffset val="100"/>
        <c:baseTimeUnit val="years"/>
      </c:dateAx>
      <c:valAx>
        <c:axId val="20163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6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B4B-4A21-9690-A17C73BB8988}"/>
            </c:ext>
          </c:extLst>
        </c:ser>
        <c:dLbls>
          <c:showLegendKey val="0"/>
          <c:showVal val="0"/>
          <c:showCatName val="0"/>
          <c:showSerName val="0"/>
          <c:showPercent val="0"/>
          <c:showBubbleSize val="0"/>
        </c:dLbls>
        <c:gapWidth val="150"/>
        <c:axId val="201632440"/>
        <c:axId val="2016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7B4B-4A21-9690-A17C73BB8988}"/>
            </c:ext>
          </c:extLst>
        </c:ser>
        <c:dLbls>
          <c:showLegendKey val="0"/>
          <c:showVal val="0"/>
          <c:showCatName val="0"/>
          <c:showSerName val="0"/>
          <c:showPercent val="0"/>
          <c:showBubbleSize val="0"/>
        </c:dLbls>
        <c:marker val="1"/>
        <c:smooth val="0"/>
        <c:axId val="201632440"/>
        <c:axId val="201632832"/>
      </c:lineChart>
      <c:dateAx>
        <c:axId val="201632440"/>
        <c:scaling>
          <c:orientation val="minMax"/>
        </c:scaling>
        <c:delete val="1"/>
        <c:axPos val="b"/>
        <c:numFmt formatCode="&quot;H&quot;yy" sourceLinked="1"/>
        <c:majorTickMark val="none"/>
        <c:minorTickMark val="none"/>
        <c:tickLblPos val="none"/>
        <c:crossAx val="201632832"/>
        <c:crosses val="autoZero"/>
        <c:auto val="1"/>
        <c:lblOffset val="100"/>
        <c:baseTimeUnit val="years"/>
      </c:dateAx>
      <c:valAx>
        <c:axId val="2016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3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44E-42AA-BB4C-B1275F618E53}"/>
            </c:ext>
          </c:extLst>
        </c:ser>
        <c:dLbls>
          <c:showLegendKey val="0"/>
          <c:showVal val="0"/>
          <c:showCatName val="0"/>
          <c:showSerName val="0"/>
          <c:showPercent val="0"/>
          <c:showBubbleSize val="0"/>
        </c:dLbls>
        <c:gapWidth val="150"/>
        <c:axId val="203476392"/>
        <c:axId val="20347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60.98</c:v>
                </c:pt>
              </c:numCache>
            </c:numRef>
          </c:val>
          <c:smooth val="0"/>
          <c:extLst xmlns:c16r2="http://schemas.microsoft.com/office/drawing/2015/06/chart">
            <c:ext xmlns:c16="http://schemas.microsoft.com/office/drawing/2014/chart" uri="{C3380CC4-5D6E-409C-BE32-E72D297353CC}">
              <c16:uniqueId val="{00000001-144E-42AA-BB4C-B1275F618E53}"/>
            </c:ext>
          </c:extLst>
        </c:ser>
        <c:dLbls>
          <c:showLegendKey val="0"/>
          <c:showVal val="0"/>
          <c:showCatName val="0"/>
          <c:showSerName val="0"/>
          <c:showPercent val="0"/>
          <c:showBubbleSize val="0"/>
        </c:dLbls>
        <c:marker val="1"/>
        <c:smooth val="0"/>
        <c:axId val="203476392"/>
        <c:axId val="203476784"/>
      </c:lineChart>
      <c:dateAx>
        <c:axId val="203476392"/>
        <c:scaling>
          <c:orientation val="minMax"/>
        </c:scaling>
        <c:delete val="1"/>
        <c:axPos val="b"/>
        <c:numFmt formatCode="&quot;H&quot;yy" sourceLinked="1"/>
        <c:majorTickMark val="none"/>
        <c:minorTickMark val="none"/>
        <c:tickLblPos val="none"/>
        <c:crossAx val="203476784"/>
        <c:crosses val="autoZero"/>
        <c:auto val="1"/>
        <c:lblOffset val="100"/>
        <c:baseTimeUnit val="years"/>
      </c:dateAx>
      <c:valAx>
        <c:axId val="20347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7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22.18</c:v>
                </c:pt>
              </c:numCache>
            </c:numRef>
          </c:val>
          <c:extLst xmlns:c16r2="http://schemas.microsoft.com/office/drawing/2015/06/chart">
            <c:ext xmlns:c16="http://schemas.microsoft.com/office/drawing/2014/chart" uri="{C3380CC4-5D6E-409C-BE32-E72D297353CC}">
              <c16:uniqueId val="{00000000-90A8-4180-85A2-39BDFF17C9E3}"/>
            </c:ext>
          </c:extLst>
        </c:ser>
        <c:dLbls>
          <c:showLegendKey val="0"/>
          <c:showVal val="0"/>
          <c:showCatName val="0"/>
          <c:showSerName val="0"/>
          <c:showPercent val="0"/>
          <c:showBubbleSize val="0"/>
        </c:dLbls>
        <c:gapWidth val="150"/>
        <c:axId val="203477960"/>
        <c:axId val="20358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62.46</c:v>
                </c:pt>
              </c:numCache>
            </c:numRef>
          </c:val>
          <c:smooth val="0"/>
          <c:extLst xmlns:c16r2="http://schemas.microsoft.com/office/drawing/2015/06/chart">
            <c:ext xmlns:c16="http://schemas.microsoft.com/office/drawing/2014/chart" uri="{C3380CC4-5D6E-409C-BE32-E72D297353CC}">
              <c16:uniqueId val="{00000001-90A8-4180-85A2-39BDFF17C9E3}"/>
            </c:ext>
          </c:extLst>
        </c:ser>
        <c:dLbls>
          <c:showLegendKey val="0"/>
          <c:showVal val="0"/>
          <c:showCatName val="0"/>
          <c:showSerName val="0"/>
          <c:showPercent val="0"/>
          <c:showBubbleSize val="0"/>
        </c:dLbls>
        <c:marker val="1"/>
        <c:smooth val="0"/>
        <c:axId val="203477960"/>
        <c:axId val="203584664"/>
      </c:lineChart>
      <c:dateAx>
        <c:axId val="203477960"/>
        <c:scaling>
          <c:orientation val="minMax"/>
        </c:scaling>
        <c:delete val="1"/>
        <c:axPos val="b"/>
        <c:numFmt formatCode="&quot;H&quot;yy" sourceLinked="1"/>
        <c:majorTickMark val="none"/>
        <c:minorTickMark val="none"/>
        <c:tickLblPos val="none"/>
        <c:crossAx val="203584664"/>
        <c:crosses val="autoZero"/>
        <c:auto val="1"/>
        <c:lblOffset val="100"/>
        <c:baseTimeUnit val="years"/>
      </c:dateAx>
      <c:valAx>
        <c:axId val="20358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7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855.36</c:v>
                </c:pt>
              </c:numCache>
            </c:numRef>
          </c:val>
          <c:extLst xmlns:c16r2="http://schemas.microsoft.com/office/drawing/2015/06/chart">
            <c:ext xmlns:c16="http://schemas.microsoft.com/office/drawing/2014/chart" uri="{C3380CC4-5D6E-409C-BE32-E72D297353CC}">
              <c16:uniqueId val="{00000000-FBB2-4C38-9A73-68ED3574D5AC}"/>
            </c:ext>
          </c:extLst>
        </c:ser>
        <c:dLbls>
          <c:showLegendKey val="0"/>
          <c:showVal val="0"/>
          <c:showCatName val="0"/>
          <c:showSerName val="0"/>
          <c:showPercent val="0"/>
          <c:showBubbleSize val="0"/>
        </c:dLbls>
        <c:gapWidth val="150"/>
        <c:axId val="203585840"/>
        <c:axId val="20358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933.3</c:v>
                </c:pt>
              </c:numCache>
            </c:numRef>
          </c:val>
          <c:smooth val="0"/>
          <c:extLst xmlns:c16r2="http://schemas.microsoft.com/office/drawing/2015/06/chart">
            <c:ext xmlns:c16="http://schemas.microsoft.com/office/drawing/2014/chart" uri="{C3380CC4-5D6E-409C-BE32-E72D297353CC}">
              <c16:uniqueId val="{00000001-FBB2-4C38-9A73-68ED3574D5AC}"/>
            </c:ext>
          </c:extLst>
        </c:ser>
        <c:dLbls>
          <c:showLegendKey val="0"/>
          <c:showVal val="0"/>
          <c:showCatName val="0"/>
          <c:showSerName val="0"/>
          <c:showPercent val="0"/>
          <c:showBubbleSize val="0"/>
        </c:dLbls>
        <c:marker val="1"/>
        <c:smooth val="0"/>
        <c:axId val="203585840"/>
        <c:axId val="203586232"/>
      </c:lineChart>
      <c:dateAx>
        <c:axId val="203585840"/>
        <c:scaling>
          <c:orientation val="minMax"/>
        </c:scaling>
        <c:delete val="1"/>
        <c:axPos val="b"/>
        <c:numFmt formatCode="&quot;H&quot;yy" sourceLinked="1"/>
        <c:majorTickMark val="none"/>
        <c:minorTickMark val="none"/>
        <c:tickLblPos val="none"/>
        <c:crossAx val="203586232"/>
        <c:crosses val="autoZero"/>
        <c:auto val="1"/>
        <c:lblOffset val="100"/>
        <c:baseTimeUnit val="years"/>
      </c:dateAx>
      <c:valAx>
        <c:axId val="20358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8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58.12</c:v>
                </c:pt>
              </c:numCache>
            </c:numRef>
          </c:val>
          <c:extLst xmlns:c16r2="http://schemas.microsoft.com/office/drawing/2015/06/chart">
            <c:ext xmlns:c16="http://schemas.microsoft.com/office/drawing/2014/chart" uri="{C3380CC4-5D6E-409C-BE32-E72D297353CC}">
              <c16:uniqueId val="{00000000-797D-48DD-9F4D-EA499DF3BDE2}"/>
            </c:ext>
          </c:extLst>
        </c:ser>
        <c:dLbls>
          <c:showLegendKey val="0"/>
          <c:showVal val="0"/>
          <c:showCatName val="0"/>
          <c:showSerName val="0"/>
          <c:showPercent val="0"/>
          <c:showBubbleSize val="0"/>
        </c:dLbls>
        <c:gapWidth val="150"/>
        <c:axId val="203587408"/>
        <c:axId val="20358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77.510000000000005</c:v>
                </c:pt>
              </c:numCache>
            </c:numRef>
          </c:val>
          <c:smooth val="0"/>
          <c:extLst xmlns:c16r2="http://schemas.microsoft.com/office/drawing/2015/06/chart">
            <c:ext xmlns:c16="http://schemas.microsoft.com/office/drawing/2014/chart" uri="{C3380CC4-5D6E-409C-BE32-E72D297353CC}">
              <c16:uniqueId val="{00000001-797D-48DD-9F4D-EA499DF3BDE2}"/>
            </c:ext>
          </c:extLst>
        </c:ser>
        <c:dLbls>
          <c:showLegendKey val="0"/>
          <c:showVal val="0"/>
          <c:showCatName val="0"/>
          <c:showSerName val="0"/>
          <c:showPercent val="0"/>
          <c:showBubbleSize val="0"/>
        </c:dLbls>
        <c:marker val="1"/>
        <c:smooth val="0"/>
        <c:axId val="203587408"/>
        <c:axId val="203587800"/>
      </c:lineChart>
      <c:dateAx>
        <c:axId val="203587408"/>
        <c:scaling>
          <c:orientation val="minMax"/>
        </c:scaling>
        <c:delete val="1"/>
        <c:axPos val="b"/>
        <c:numFmt formatCode="&quot;H&quot;yy" sourceLinked="1"/>
        <c:majorTickMark val="none"/>
        <c:minorTickMark val="none"/>
        <c:tickLblPos val="none"/>
        <c:crossAx val="203587800"/>
        <c:crosses val="autoZero"/>
        <c:auto val="1"/>
        <c:lblOffset val="100"/>
        <c:baseTimeUnit val="years"/>
      </c:dateAx>
      <c:valAx>
        <c:axId val="20358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8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328.55</c:v>
                </c:pt>
              </c:numCache>
            </c:numRef>
          </c:val>
          <c:extLst xmlns:c16r2="http://schemas.microsoft.com/office/drawing/2015/06/chart">
            <c:ext xmlns:c16="http://schemas.microsoft.com/office/drawing/2014/chart" uri="{C3380CC4-5D6E-409C-BE32-E72D297353CC}">
              <c16:uniqueId val="{00000000-EA97-44DA-98D9-B5A9FF3E37DE}"/>
            </c:ext>
          </c:extLst>
        </c:ser>
        <c:dLbls>
          <c:showLegendKey val="0"/>
          <c:showVal val="0"/>
          <c:showCatName val="0"/>
          <c:showSerName val="0"/>
          <c:showPercent val="0"/>
          <c:showBubbleSize val="0"/>
        </c:dLbls>
        <c:gapWidth val="150"/>
        <c:axId val="470839800"/>
        <c:axId val="4708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221.95</c:v>
                </c:pt>
              </c:numCache>
            </c:numRef>
          </c:val>
          <c:smooth val="0"/>
          <c:extLst xmlns:c16r2="http://schemas.microsoft.com/office/drawing/2015/06/chart">
            <c:ext xmlns:c16="http://schemas.microsoft.com/office/drawing/2014/chart" uri="{C3380CC4-5D6E-409C-BE32-E72D297353CC}">
              <c16:uniqueId val="{00000001-EA97-44DA-98D9-B5A9FF3E37DE}"/>
            </c:ext>
          </c:extLst>
        </c:ser>
        <c:dLbls>
          <c:showLegendKey val="0"/>
          <c:showVal val="0"/>
          <c:showCatName val="0"/>
          <c:showSerName val="0"/>
          <c:showPercent val="0"/>
          <c:showBubbleSize val="0"/>
        </c:dLbls>
        <c:marker val="1"/>
        <c:smooth val="0"/>
        <c:axId val="470839800"/>
        <c:axId val="470840192"/>
      </c:lineChart>
      <c:dateAx>
        <c:axId val="470839800"/>
        <c:scaling>
          <c:orientation val="minMax"/>
        </c:scaling>
        <c:delete val="1"/>
        <c:axPos val="b"/>
        <c:numFmt formatCode="&quot;H&quot;yy" sourceLinked="1"/>
        <c:majorTickMark val="none"/>
        <c:minorTickMark val="none"/>
        <c:tickLblPos val="none"/>
        <c:crossAx val="470840192"/>
        <c:crosses val="autoZero"/>
        <c:auto val="1"/>
        <c:lblOffset val="100"/>
        <c:baseTimeUnit val="years"/>
      </c:dateAx>
      <c:valAx>
        <c:axId val="4708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3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筑後市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49519</v>
      </c>
      <c r="AM8" s="69"/>
      <c r="AN8" s="69"/>
      <c r="AO8" s="69"/>
      <c r="AP8" s="69"/>
      <c r="AQ8" s="69"/>
      <c r="AR8" s="69"/>
      <c r="AS8" s="69"/>
      <c r="AT8" s="68">
        <f>データ!T6</f>
        <v>41.78</v>
      </c>
      <c r="AU8" s="68"/>
      <c r="AV8" s="68"/>
      <c r="AW8" s="68"/>
      <c r="AX8" s="68"/>
      <c r="AY8" s="68"/>
      <c r="AZ8" s="68"/>
      <c r="BA8" s="68"/>
      <c r="BB8" s="68">
        <f>データ!U6</f>
        <v>1185.23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45.92</v>
      </c>
      <c r="J10" s="68"/>
      <c r="K10" s="68"/>
      <c r="L10" s="68"/>
      <c r="M10" s="68"/>
      <c r="N10" s="68"/>
      <c r="O10" s="68"/>
      <c r="P10" s="68">
        <f>データ!P6</f>
        <v>36.479999999999997</v>
      </c>
      <c r="Q10" s="68"/>
      <c r="R10" s="68"/>
      <c r="S10" s="68"/>
      <c r="T10" s="68"/>
      <c r="U10" s="68"/>
      <c r="V10" s="68"/>
      <c r="W10" s="68">
        <f>データ!Q6</f>
        <v>87.28</v>
      </c>
      <c r="X10" s="68"/>
      <c r="Y10" s="68"/>
      <c r="Z10" s="68"/>
      <c r="AA10" s="68"/>
      <c r="AB10" s="68"/>
      <c r="AC10" s="68"/>
      <c r="AD10" s="69">
        <f>データ!R6</f>
        <v>3920</v>
      </c>
      <c r="AE10" s="69"/>
      <c r="AF10" s="69"/>
      <c r="AG10" s="69"/>
      <c r="AH10" s="69"/>
      <c r="AI10" s="69"/>
      <c r="AJ10" s="69"/>
      <c r="AK10" s="2"/>
      <c r="AL10" s="69">
        <f>データ!V6</f>
        <v>18038</v>
      </c>
      <c r="AM10" s="69"/>
      <c r="AN10" s="69"/>
      <c r="AO10" s="69"/>
      <c r="AP10" s="69"/>
      <c r="AQ10" s="69"/>
      <c r="AR10" s="69"/>
      <c r="AS10" s="69"/>
      <c r="AT10" s="68">
        <f>データ!W6</f>
        <v>4.91</v>
      </c>
      <c r="AU10" s="68"/>
      <c r="AV10" s="68"/>
      <c r="AW10" s="68"/>
      <c r="AX10" s="68"/>
      <c r="AY10" s="68"/>
      <c r="AZ10" s="68"/>
      <c r="BA10" s="68"/>
      <c r="BB10" s="68">
        <f>データ!X6</f>
        <v>3673.73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4XWSuFY3AVTkY2OxS8sGPGh4PKfd+qL9Rr+ZdRM/XzOD3JyL8FfiJ4bbMVsSBL5pQeiNJ3dob6IW8CD1Eq+1jQ==" saltValue="mCIkIIbTcnzbUlPI8Kt7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402117</v>
      </c>
      <c r="D6" s="33">
        <f t="shared" si="3"/>
        <v>46</v>
      </c>
      <c r="E6" s="33">
        <f t="shared" si="3"/>
        <v>17</v>
      </c>
      <c r="F6" s="33">
        <f t="shared" si="3"/>
        <v>1</v>
      </c>
      <c r="G6" s="33">
        <f t="shared" si="3"/>
        <v>0</v>
      </c>
      <c r="H6" s="33" t="str">
        <f t="shared" si="3"/>
        <v>福岡県　筑後市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45.92</v>
      </c>
      <c r="P6" s="34">
        <f t="shared" si="3"/>
        <v>36.479999999999997</v>
      </c>
      <c r="Q6" s="34">
        <f t="shared" si="3"/>
        <v>87.28</v>
      </c>
      <c r="R6" s="34">
        <f t="shared" si="3"/>
        <v>3920</v>
      </c>
      <c r="S6" s="34">
        <f t="shared" si="3"/>
        <v>49519</v>
      </c>
      <c r="T6" s="34">
        <f t="shared" si="3"/>
        <v>41.78</v>
      </c>
      <c r="U6" s="34">
        <f t="shared" si="3"/>
        <v>1185.23</v>
      </c>
      <c r="V6" s="34">
        <f t="shared" si="3"/>
        <v>18038</v>
      </c>
      <c r="W6" s="34">
        <f t="shared" si="3"/>
        <v>4.91</v>
      </c>
      <c r="X6" s="34">
        <f t="shared" si="3"/>
        <v>3673.73</v>
      </c>
      <c r="Y6" s="35" t="str">
        <f>IF(Y7="",NA(),Y7)</f>
        <v>-</v>
      </c>
      <c r="Z6" s="35" t="str">
        <f t="shared" ref="Z6:AH6" si="4">IF(Z7="",NA(),Z7)</f>
        <v>-</v>
      </c>
      <c r="AA6" s="35" t="str">
        <f t="shared" si="4"/>
        <v>-</v>
      </c>
      <c r="AB6" s="35" t="str">
        <f t="shared" si="4"/>
        <v>-</v>
      </c>
      <c r="AC6" s="35">
        <f t="shared" si="4"/>
        <v>112.74</v>
      </c>
      <c r="AD6" s="35" t="str">
        <f t="shared" si="4"/>
        <v>-</v>
      </c>
      <c r="AE6" s="35" t="str">
        <f t="shared" si="4"/>
        <v>-</v>
      </c>
      <c r="AF6" s="35" t="str">
        <f t="shared" si="4"/>
        <v>-</v>
      </c>
      <c r="AG6" s="35" t="str">
        <f t="shared" si="4"/>
        <v>-</v>
      </c>
      <c r="AH6" s="35">
        <f t="shared" si="4"/>
        <v>106.07</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60.98</v>
      </c>
      <c r="AT6" s="34" t="str">
        <f>IF(AT7="","",IF(AT7="-","【-】","【"&amp;SUBSTITUTE(TEXT(AT7,"#,##0.00"),"-","△")&amp;"】"))</f>
        <v>【3.09】</v>
      </c>
      <c r="AU6" s="35" t="str">
        <f>IF(AU7="",NA(),AU7)</f>
        <v>-</v>
      </c>
      <c r="AV6" s="35" t="str">
        <f t="shared" ref="AV6:BD6" si="6">IF(AV7="",NA(),AV7)</f>
        <v>-</v>
      </c>
      <c r="AW6" s="35" t="str">
        <f t="shared" si="6"/>
        <v>-</v>
      </c>
      <c r="AX6" s="35" t="str">
        <f t="shared" si="6"/>
        <v>-</v>
      </c>
      <c r="AY6" s="35">
        <f t="shared" si="6"/>
        <v>22.18</v>
      </c>
      <c r="AZ6" s="35" t="str">
        <f t="shared" si="6"/>
        <v>-</v>
      </c>
      <c r="BA6" s="35" t="str">
        <f t="shared" si="6"/>
        <v>-</v>
      </c>
      <c r="BB6" s="35" t="str">
        <f t="shared" si="6"/>
        <v>-</v>
      </c>
      <c r="BC6" s="35" t="str">
        <f t="shared" si="6"/>
        <v>-</v>
      </c>
      <c r="BD6" s="35">
        <f t="shared" si="6"/>
        <v>62.46</v>
      </c>
      <c r="BE6" s="34" t="str">
        <f>IF(BE7="","",IF(BE7="-","【-】","【"&amp;SUBSTITUTE(TEXT(BE7,"#,##0.00"),"-","△")&amp;"】"))</f>
        <v>【69.54】</v>
      </c>
      <c r="BF6" s="35" t="str">
        <f>IF(BF7="",NA(),BF7)</f>
        <v>-</v>
      </c>
      <c r="BG6" s="35" t="str">
        <f t="shared" ref="BG6:BO6" si="7">IF(BG7="",NA(),BG7)</f>
        <v>-</v>
      </c>
      <c r="BH6" s="35" t="str">
        <f t="shared" si="7"/>
        <v>-</v>
      </c>
      <c r="BI6" s="35" t="str">
        <f t="shared" si="7"/>
        <v>-</v>
      </c>
      <c r="BJ6" s="35">
        <f t="shared" si="7"/>
        <v>855.36</v>
      </c>
      <c r="BK6" s="35" t="str">
        <f t="shared" si="7"/>
        <v>-</v>
      </c>
      <c r="BL6" s="35" t="str">
        <f t="shared" si="7"/>
        <v>-</v>
      </c>
      <c r="BM6" s="35" t="str">
        <f t="shared" si="7"/>
        <v>-</v>
      </c>
      <c r="BN6" s="35" t="str">
        <f t="shared" si="7"/>
        <v>-</v>
      </c>
      <c r="BO6" s="35">
        <f t="shared" si="7"/>
        <v>933.3</v>
      </c>
      <c r="BP6" s="34" t="str">
        <f>IF(BP7="","",IF(BP7="-","【-】","【"&amp;SUBSTITUTE(TEXT(BP7,"#,##0.00"),"-","△")&amp;"】"))</f>
        <v>【682.51】</v>
      </c>
      <c r="BQ6" s="35" t="str">
        <f>IF(BQ7="",NA(),BQ7)</f>
        <v>-</v>
      </c>
      <c r="BR6" s="35" t="str">
        <f t="shared" ref="BR6:BZ6" si="8">IF(BR7="",NA(),BR7)</f>
        <v>-</v>
      </c>
      <c r="BS6" s="35" t="str">
        <f t="shared" si="8"/>
        <v>-</v>
      </c>
      <c r="BT6" s="35" t="str">
        <f t="shared" si="8"/>
        <v>-</v>
      </c>
      <c r="BU6" s="35">
        <f t="shared" si="8"/>
        <v>58.12</v>
      </c>
      <c r="BV6" s="35" t="str">
        <f t="shared" si="8"/>
        <v>-</v>
      </c>
      <c r="BW6" s="35" t="str">
        <f t="shared" si="8"/>
        <v>-</v>
      </c>
      <c r="BX6" s="35" t="str">
        <f t="shared" si="8"/>
        <v>-</v>
      </c>
      <c r="BY6" s="35" t="str">
        <f t="shared" si="8"/>
        <v>-</v>
      </c>
      <c r="BZ6" s="35">
        <f t="shared" si="8"/>
        <v>77.510000000000005</v>
      </c>
      <c r="CA6" s="34" t="str">
        <f>IF(CA7="","",IF(CA7="-","【-】","【"&amp;SUBSTITUTE(TEXT(CA7,"#,##0.00"),"-","△")&amp;"】"))</f>
        <v>【100.34】</v>
      </c>
      <c r="CB6" s="35" t="str">
        <f>IF(CB7="",NA(),CB7)</f>
        <v>-</v>
      </c>
      <c r="CC6" s="35" t="str">
        <f t="shared" ref="CC6:CK6" si="9">IF(CC7="",NA(),CC7)</f>
        <v>-</v>
      </c>
      <c r="CD6" s="35" t="str">
        <f t="shared" si="9"/>
        <v>-</v>
      </c>
      <c r="CE6" s="35" t="str">
        <f t="shared" si="9"/>
        <v>-</v>
      </c>
      <c r="CF6" s="35">
        <f t="shared" si="9"/>
        <v>328.55</v>
      </c>
      <c r="CG6" s="35" t="str">
        <f t="shared" si="9"/>
        <v>-</v>
      </c>
      <c r="CH6" s="35" t="str">
        <f t="shared" si="9"/>
        <v>-</v>
      </c>
      <c r="CI6" s="35" t="str">
        <f t="shared" si="9"/>
        <v>-</v>
      </c>
      <c r="CJ6" s="35" t="str">
        <f t="shared" si="9"/>
        <v>-</v>
      </c>
      <c r="CK6" s="35">
        <f t="shared" si="9"/>
        <v>221.95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47.28</v>
      </c>
      <c r="CW6" s="34" t="str">
        <f>IF(CW7="","",IF(CW7="-","【-】","【"&amp;SUBSTITUTE(TEXT(CW7,"#,##0.00"),"-","△")&amp;"】"))</f>
        <v>【59.64】</v>
      </c>
      <c r="CX6" s="35" t="str">
        <f>IF(CX7="",NA(),CX7)</f>
        <v>-</v>
      </c>
      <c r="CY6" s="35" t="str">
        <f t="shared" ref="CY6:DG6" si="11">IF(CY7="",NA(),CY7)</f>
        <v>-</v>
      </c>
      <c r="CZ6" s="35" t="str">
        <f t="shared" si="11"/>
        <v>-</v>
      </c>
      <c r="DA6" s="35" t="str">
        <f t="shared" si="11"/>
        <v>-</v>
      </c>
      <c r="DB6" s="35">
        <f t="shared" si="11"/>
        <v>73.260000000000005</v>
      </c>
      <c r="DC6" s="35" t="str">
        <f t="shared" si="11"/>
        <v>-</v>
      </c>
      <c r="DD6" s="35" t="str">
        <f t="shared" si="11"/>
        <v>-</v>
      </c>
      <c r="DE6" s="35" t="str">
        <f t="shared" si="11"/>
        <v>-</v>
      </c>
      <c r="DF6" s="35" t="str">
        <f t="shared" si="11"/>
        <v>-</v>
      </c>
      <c r="DG6" s="35">
        <f t="shared" si="11"/>
        <v>64.7</v>
      </c>
      <c r="DH6" s="34" t="str">
        <f>IF(DH7="","",IF(DH7="-","【-】","【"&amp;SUBSTITUTE(TEXT(DH7,"#,##0.00"),"-","△")&amp;"】"))</f>
        <v>【95.35】</v>
      </c>
      <c r="DI6" s="35" t="str">
        <f>IF(DI7="",NA(),DI7)</f>
        <v>-</v>
      </c>
      <c r="DJ6" s="35" t="str">
        <f t="shared" ref="DJ6:DR6" si="12">IF(DJ7="",NA(),DJ7)</f>
        <v>-</v>
      </c>
      <c r="DK6" s="35" t="str">
        <f t="shared" si="12"/>
        <v>-</v>
      </c>
      <c r="DL6" s="35" t="str">
        <f t="shared" si="12"/>
        <v>-</v>
      </c>
      <c r="DM6" s="35">
        <f t="shared" si="12"/>
        <v>2.25</v>
      </c>
      <c r="DN6" s="35" t="str">
        <f t="shared" si="12"/>
        <v>-</v>
      </c>
      <c r="DO6" s="35" t="str">
        <f t="shared" si="12"/>
        <v>-</v>
      </c>
      <c r="DP6" s="35" t="str">
        <f t="shared" si="12"/>
        <v>-</v>
      </c>
      <c r="DQ6" s="35" t="str">
        <f t="shared" si="12"/>
        <v>-</v>
      </c>
      <c r="DR6" s="35">
        <f t="shared" si="12"/>
        <v>6.84</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0.18</v>
      </c>
      <c r="EO6" s="34" t="str">
        <f>IF(EO7="","",IF(EO7="-","【-】","【"&amp;SUBSTITUTE(TEXT(EO7,"#,##0.00"),"-","△")&amp;"】"))</f>
        <v>【0.22】</v>
      </c>
    </row>
    <row r="7" spans="1:148" s="36" customFormat="1" x14ac:dyDescent="0.15">
      <c r="A7" s="28"/>
      <c r="B7" s="37">
        <v>2019</v>
      </c>
      <c r="C7" s="37">
        <v>402117</v>
      </c>
      <c r="D7" s="37">
        <v>46</v>
      </c>
      <c r="E7" s="37">
        <v>17</v>
      </c>
      <c r="F7" s="37">
        <v>1</v>
      </c>
      <c r="G7" s="37">
        <v>0</v>
      </c>
      <c r="H7" s="37" t="s">
        <v>96</v>
      </c>
      <c r="I7" s="37" t="s">
        <v>97</v>
      </c>
      <c r="J7" s="37" t="s">
        <v>98</v>
      </c>
      <c r="K7" s="37" t="s">
        <v>99</v>
      </c>
      <c r="L7" s="37" t="s">
        <v>100</v>
      </c>
      <c r="M7" s="37" t="s">
        <v>101</v>
      </c>
      <c r="N7" s="38" t="s">
        <v>102</v>
      </c>
      <c r="O7" s="38">
        <v>45.92</v>
      </c>
      <c r="P7" s="38">
        <v>36.479999999999997</v>
      </c>
      <c r="Q7" s="38">
        <v>87.28</v>
      </c>
      <c r="R7" s="38">
        <v>3920</v>
      </c>
      <c r="S7" s="38">
        <v>49519</v>
      </c>
      <c r="T7" s="38">
        <v>41.78</v>
      </c>
      <c r="U7" s="38">
        <v>1185.23</v>
      </c>
      <c r="V7" s="38">
        <v>18038</v>
      </c>
      <c r="W7" s="38">
        <v>4.91</v>
      </c>
      <c r="X7" s="38">
        <v>3673.73</v>
      </c>
      <c r="Y7" s="38" t="s">
        <v>102</v>
      </c>
      <c r="Z7" s="38" t="s">
        <v>102</v>
      </c>
      <c r="AA7" s="38" t="s">
        <v>102</v>
      </c>
      <c r="AB7" s="38" t="s">
        <v>102</v>
      </c>
      <c r="AC7" s="38">
        <v>112.74</v>
      </c>
      <c r="AD7" s="38" t="s">
        <v>102</v>
      </c>
      <c r="AE7" s="38" t="s">
        <v>102</v>
      </c>
      <c r="AF7" s="38" t="s">
        <v>102</v>
      </c>
      <c r="AG7" s="38" t="s">
        <v>102</v>
      </c>
      <c r="AH7" s="38">
        <v>106.07</v>
      </c>
      <c r="AI7" s="38">
        <v>108.07</v>
      </c>
      <c r="AJ7" s="38" t="s">
        <v>102</v>
      </c>
      <c r="AK7" s="38" t="s">
        <v>102</v>
      </c>
      <c r="AL7" s="38" t="s">
        <v>102</v>
      </c>
      <c r="AM7" s="38" t="s">
        <v>102</v>
      </c>
      <c r="AN7" s="38">
        <v>0</v>
      </c>
      <c r="AO7" s="38" t="s">
        <v>102</v>
      </c>
      <c r="AP7" s="38" t="s">
        <v>102</v>
      </c>
      <c r="AQ7" s="38" t="s">
        <v>102</v>
      </c>
      <c r="AR7" s="38" t="s">
        <v>102</v>
      </c>
      <c r="AS7" s="38">
        <v>60.98</v>
      </c>
      <c r="AT7" s="38">
        <v>3.09</v>
      </c>
      <c r="AU7" s="38" t="s">
        <v>102</v>
      </c>
      <c r="AV7" s="38" t="s">
        <v>102</v>
      </c>
      <c r="AW7" s="38" t="s">
        <v>102</v>
      </c>
      <c r="AX7" s="38" t="s">
        <v>102</v>
      </c>
      <c r="AY7" s="38">
        <v>22.18</v>
      </c>
      <c r="AZ7" s="38" t="s">
        <v>102</v>
      </c>
      <c r="BA7" s="38" t="s">
        <v>102</v>
      </c>
      <c r="BB7" s="38" t="s">
        <v>102</v>
      </c>
      <c r="BC7" s="38" t="s">
        <v>102</v>
      </c>
      <c r="BD7" s="38">
        <v>62.46</v>
      </c>
      <c r="BE7" s="38">
        <v>69.540000000000006</v>
      </c>
      <c r="BF7" s="38" t="s">
        <v>102</v>
      </c>
      <c r="BG7" s="38" t="s">
        <v>102</v>
      </c>
      <c r="BH7" s="38" t="s">
        <v>102</v>
      </c>
      <c r="BI7" s="38" t="s">
        <v>102</v>
      </c>
      <c r="BJ7" s="38">
        <v>855.36</v>
      </c>
      <c r="BK7" s="38" t="s">
        <v>102</v>
      </c>
      <c r="BL7" s="38" t="s">
        <v>102</v>
      </c>
      <c r="BM7" s="38" t="s">
        <v>102</v>
      </c>
      <c r="BN7" s="38" t="s">
        <v>102</v>
      </c>
      <c r="BO7" s="38">
        <v>933.3</v>
      </c>
      <c r="BP7" s="38">
        <v>682.51</v>
      </c>
      <c r="BQ7" s="38" t="s">
        <v>102</v>
      </c>
      <c r="BR7" s="38" t="s">
        <v>102</v>
      </c>
      <c r="BS7" s="38" t="s">
        <v>102</v>
      </c>
      <c r="BT7" s="38" t="s">
        <v>102</v>
      </c>
      <c r="BU7" s="38">
        <v>58.12</v>
      </c>
      <c r="BV7" s="38" t="s">
        <v>102</v>
      </c>
      <c r="BW7" s="38" t="s">
        <v>102</v>
      </c>
      <c r="BX7" s="38" t="s">
        <v>102</v>
      </c>
      <c r="BY7" s="38" t="s">
        <v>102</v>
      </c>
      <c r="BZ7" s="38">
        <v>77.510000000000005</v>
      </c>
      <c r="CA7" s="38">
        <v>100.34</v>
      </c>
      <c r="CB7" s="38" t="s">
        <v>102</v>
      </c>
      <c r="CC7" s="38" t="s">
        <v>102</v>
      </c>
      <c r="CD7" s="38" t="s">
        <v>102</v>
      </c>
      <c r="CE7" s="38" t="s">
        <v>102</v>
      </c>
      <c r="CF7" s="38">
        <v>328.55</v>
      </c>
      <c r="CG7" s="38" t="s">
        <v>102</v>
      </c>
      <c r="CH7" s="38" t="s">
        <v>102</v>
      </c>
      <c r="CI7" s="38" t="s">
        <v>102</v>
      </c>
      <c r="CJ7" s="38" t="s">
        <v>102</v>
      </c>
      <c r="CK7" s="38">
        <v>221.95</v>
      </c>
      <c r="CL7" s="38">
        <v>136.15</v>
      </c>
      <c r="CM7" s="38" t="s">
        <v>102</v>
      </c>
      <c r="CN7" s="38" t="s">
        <v>102</v>
      </c>
      <c r="CO7" s="38" t="s">
        <v>102</v>
      </c>
      <c r="CP7" s="38" t="s">
        <v>102</v>
      </c>
      <c r="CQ7" s="38" t="s">
        <v>102</v>
      </c>
      <c r="CR7" s="38" t="s">
        <v>102</v>
      </c>
      <c r="CS7" s="38" t="s">
        <v>102</v>
      </c>
      <c r="CT7" s="38" t="s">
        <v>102</v>
      </c>
      <c r="CU7" s="38" t="s">
        <v>102</v>
      </c>
      <c r="CV7" s="38">
        <v>47.28</v>
      </c>
      <c r="CW7" s="38">
        <v>59.64</v>
      </c>
      <c r="CX7" s="38" t="s">
        <v>102</v>
      </c>
      <c r="CY7" s="38" t="s">
        <v>102</v>
      </c>
      <c r="CZ7" s="38" t="s">
        <v>102</v>
      </c>
      <c r="DA7" s="38" t="s">
        <v>102</v>
      </c>
      <c r="DB7" s="38">
        <v>73.260000000000005</v>
      </c>
      <c r="DC7" s="38" t="s">
        <v>102</v>
      </c>
      <c r="DD7" s="38" t="s">
        <v>102</v>
      </c>
      <c r="DE7" s="38" t="s">
        <v>102</v>
      </c>
      <c r="DF7" s="38" t="s">
        <v>102</v>
      </c>
      <c r="DG7" s="38">
        <v>64.7</v>
      </c>
      <c r="DH7" s="38">
        <v>95.35</v>
      </c>
      <c r="DI7" s="38" t="s">
        <v>102</v>
      </c>
      <c r="DJ7" s="38" t="s">
        <v>102</v>
      </c>
      <c r="DK7" s="38" t="s">
        <v>102</v>
      </c>
      <c r="DL7" s="38" t="s">
        <v>102</v>
      </c>
      <c r="DM7" s="38">
        <v>2.25</v>
      </c>
      <c r="DN7" s="38" t="s">
        <v>102</v>
      </c>
      <c r="DO7" s="38" t="s">
        <v>102</v>
      </c>
      <c r="DP7" s="38" t="s">
        <v>102</v>
      </c>
      <c r="DQ7" s="38" t="s">
        <v>102</v>
      </c>
      <c r="DR7" s="38">
        <v>6.84</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0.18</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2020-12-04T02:30:09Z</dcterms:created>
  <dcterms:modified xsi:type="dcterms:W3CDTF">2021-02-06T23:47:33Z</dcterms:modified>
  <cp:category/>
</cp:coreProperties>
</file>